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66925"/>
  <mc:AlternateContent xmlns:mc="http://schemas.openxmlformats.org/markup-compatibility/2006">
    <mc:Choice Requires="x15">
      <x15ac:absPath xmlns:x15ac="http://schemas.microsoft.com/office/spreadsheetml/2010/11/ac" url="https://guelphchc-my.sharepoint.com/personal/cbowley_guelphchc_ca/Documents/"/>
    </mc:Choice>
  </mc:AlternateContent>
  <xr:revisionPtr revIDLastSave="277" documentId="8_{EF9B2A9D-710A-4991-B90B-754093715212}" xr6:coauthVersionLast="47" xr6:coauthVersionMax="47" xr10:uidLastSave="{F8AF9E2A-3C43-48F9-A506-618D9DF3A0A1}"/>
  <bookViews>
    <workbookView xWindow="28680" yWindow="-120" windowWidth="29040" windowHeight="15840" xr2:uid="{00000000-000D-0000-FFFF-FFFF00000000}"/>
  </bookViews>
  <sheets>
    <sheet name="ODSP.Caseload.Overview"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2" i="1" l="1"/>
  <c r="G101" i="1"/>
  <c r="F101" i="1"/>
  <c r="E102" i="1"/>
  <c r="E101" i="1"/>
  <c r="B89" i="1"/>
  <c r="B90" i="1"/>
  <c r="B91" i="1"/>
  <c r="B92" i="1"/>
  <c r="B93" i="1"/>
  <c r="B94" i="1"/>
  <c r="B95" i="1"/>
  <c r="B96" i="1"/>
  <c r="B97" i="1"/>
  <c r="B88" i="1"/>
  <c r="D66" i="1"/>
  <c r="B59" i="1"/>
  <c r="C59" i="1"/>
  <c r="D59" i="1"/>
  <c r="E59" i="1"/>
  <c r="C60" i="1"/>
  <c r="D60" i="1"/>
  <c r="E60" i="1"/>
  <c r="C61" i="1"/>
  <c r="D61" i="1"/>
  <c r="E61" i="1"/>
  <c r="C62" i="1"/>
  <c r="D62" i="1"/>
  <c r="E62" i="1"/>
  <c r="C63" i="1"/>
  <c r="D63" i="1"/>
  <c r="E63" i="1"/>
  <c r="C64" i="1"/>
  <c r="D64" i="1"/>
  <c r="E64" i="1"/>
  <c r="C65" i="1"/>
  <c r="D65" i="1"/>
  <c r="E65" i="1"/>
  <c r="C66" i="1"/>
  <c r="E66" i="1"/>
  <c r="C67" i="1"/>
  <c r="D67" i="1"/>
  <c r="E67" i="1"/>
  <c r="B60" i="1"/>
  <c r="B61" i="1"/>
  <c r="B62" i="1"/>
  <c r="B63" i="1"/>
  <c r="B64" i="1"/>
  <c r="B65" i="1"/>
  <c r="B66" i="1"/>
  <c r="B67" i="1"/>
  <c r="B47" i="1"/>
  <c r="C47" i="1"/>
  <c r="D47" i="1"/>
  <c r="E47" i="1"/>
  <c r="B48" i="1"/>
  <c r="C48" i="1"/>
  <c r="D48" i="1"/>
  <c r="E48" i="1"/>
  <c r="B49" i="1"/>
  <c r="C49" i="1"/>
  <c r="D49" i="1"/>
  <c r="E49" i="1"/>
  <c r="B50" i="1"/>
  <c r="C50" i="1"/>
  <c r="D50" i="1"/>
  <c r="E50" i="1"/>
  <c r="B51" i="1"/>
  <c r="C51" i="1"/>
  <c r="D51" i="1"/>
  <c r="E51" i="1"/>
  <c r="B52" i="1"/>
  <c r="C52" i="1"/>
  <c r="D52" i="1"/>
  <c r="E52" i="1"/>
  <c r="B53" i="1"/>
  <c r="C53" i="1"/>
  <c r="D53" i="1"/>
  <c r="E53" i="1"/>
  <c r="B54" i="1"/>
  <c r="C54" i="1"/>
  <c r="D54" i="1"/>
  <c r="E54" i="1"/>
  <c r="B55" i="1"/>
  <c r="C55" i="1"/>
  <c r="D55" i="1"/>
  <c r="E55" i="1"/>
  <c r="C46" i="1"/>
  <c r="D46" i="1"/>
  <c r="E46" i="1"/>
  <c r="B46" i="1"/>
</calcChain>
</file>

<file path=xl/sharedStrings.xml><?xml version="1.0" encoding="utf-8"?>
<sst xmlns="http://schemas.openxmlformats.org/spreadsheetml/2006/main" count="54" uniqueCount="38">
  <si>
    <t>Notes:</t>
  </si>
  <si>
    <t>Domain: Household and Economic Resources</t>
  </si>
  <si>
    <r>
      <t xml:space="preserve">Source: </t>
    </r>
    <r>
      <rPr>
        <sz val="12"/>
        <color theme="1"/>
        <rFont val="Calibri"/>
        <family val="2"/>
        <scheme val="minor"/>
      </rPr>
      <t>Ministry of Children, Community and Social Services</t>
    </r>
  </si>
  <si>
    <r>
      <t xml:space="preserve">Updated: </t>
    </r>
    <r>
      <rPr>
        <sz val="12"/>
        <color theme="1"/>
        <rFont val="Calibri"/>
        <family val="2"/>
        <scheme val="minor"/>
      </rPr>
      <t>June 20, 2023</t>
    </r>
  </si>
  <si>
    <t>Year</t>
  </si>
  <si>
    <r>
      <t xml:space="preserve">Source: </t>
    </r>
    <r>
      <rPr>
        <sz val="12"/>
        <color theme="1"/>
        <rFont val="Calibri"/>
        <family val="2"/>
        <scheme val="minor"/>
      </rPr>
      <t>Ministry of Children, Community and Social Services, Social Assistance Operations Performance Report for Wellington Consolidated Municipal Services Manager (CMSM). Updated to December 2022.</t>
    </r>
  </si>
  <si>
    <t>Number of cases</t>
  </si>
  <si>
    <t>Total population</t>
  </si>
  <si>
    <t>Population group</t>
  </si>
  <si>
    <r>
      <t>1</t>
    </r>
    <r>
      <rPr>
        <sz val="12"/>
        <color theme="1"/>
        <rFont val="Calibri"/>
        <family val="2"/>
        <scheme val="minor"/>
      </rPr>
      <t>Wellington County includes the City of Guelph.</t>
    </r>
  </si>
  <si>
    <t>Concept: Employment and Working Conditions</t>
  </si>
  <si>
    <t>Indicator: Government Financial Assistance</t>
  </si>
  <si>
    <r>
      <t xml:space="preserve">Measure: </t>
    </r>
    <r>
      <rPr>
        <sz val="12"/>
        <color theme="1"/>
        <rFont val="Calibri"/>
        <family val="2"/>
        <scheme val="minor"/>
      </rPr>
      <t>OW caseload</t>
    </r>
  </si>
  <si>
    <r>
      <t xml:space="preserve">About the Measure:
</t>
    </r>
    <r>
      <rPr>
        <sz val="12"/>
        <color theme="1"/>
        <rFont val="Calibri"/>
        <family val="2"/>
        <scheme val="minor"/>
      </rPr>
      <t>The number and demographic trends presented in this measure were gathered through a point-in-time snapshot of Ontario Works (OW) caseload for each year. Data was sourced from internal reports generated by the Ministry of Children, Community and Social Services. Data for 2015 is not presented due to limited availability and data integrity challenges during the transition period between the case management system currently in use by OW and the database system used prior to 2016. The OW caseload counts the number of cases, not the number of individuals (applicants, spouses and dependents) who receive OW support.</t>
    </r>
    <r>
      <rPr>
        <vertAlign val="superscript"/>
        <sz val="12"/>
        <color theme="1"/>
        <rFont val="Calibri"/>
        <family val="2"/>
        <scheme val="minor"/>
      </rPr>
      <t>1</t>
    </r>
    <r>
      <rPr>
        <sz val="12"/>
        <color theme="1"/>
        <rFont val="Calibri"/>
        <family val="2"/>
        <scheme val="minor"/>
      </rPr>
      <t xml:space="preserve">
</t>
    </r>
    <r>
      <rPr>
        <vertAlign val="superscript"/>
        <sz val="10"/>
        <color theme="1"/>
        <rFont val="Calibri"/>
        <family val="2"/>
        <scheme val="minor"/>
      </rPr>
      <t>1</t>
    </r>
    <r>
      <rPr>
        <sz val="10"/>
        <color theme="1"/>
        <rFont val="Calibri"/>
        <family val="2"/>
        <scheme val="minor"/>
      </rPr>
      <t>Source: Corporation of the County of Wellington. (2018). Ontario Works Caseload Profile 2017. https://www.wellington.ca/en/social-services/resources/Ontario_Works/Caseload-Profile-2017-FINAL.pdf</t>
    </r>
  </si>
  <si>
    <t>Couple, no children</t>
  </si>
  <si>
    <t>Single person, no children</t>
  </si>
  <si>
    <t>Couple, with children</t>
  </si>
  <si>
    <t>Single person, with children</t>
  </si>
  <si>
    <r>
      <t xml:space="preserve">Table 1: </t>
    </r>
    <r>
      <rPr>
        <sz val="12"/>
        <color theme="1"/>
        <rFont val="Calibri"/>
        <family val="2"/>
        <scheme val="minor"/>
      </rPr>
      <t>Average number of OW cases, by family type</t>
    </r>
  </si>
  <si>
    <r>
      <t xml:space="preserve">Table 2: </t>
    </r>
    <r>
      <rPr>
        <sz val="12"/>
        <color theme="1"/>
        <rFont val="Calibri"/>
        <family val="2"/>
        <scheme val="minor"/>
      </rPr>
      <t>Percent of OW cases, by family type</t>
    </r>
  </si>
  <si>
    <r>
      <rPr>
        <b/>
        <sz val="12"/>
        <color theme="1"/>
        <rFont val="Calibri"/>
        <family val="2"/>
        <scheme val="minor"/>
      </rPr>
      <t xml:space="preserve">Table 3: </t>
    </r>
    <r>
      <rPr>
        <sz val="12"/>
        <color theme="1"/>
        <rFont val="Calibri"/>
        <family val="2"/>
        <scheme val="minor"/>
      </rPr>
      <t>Percent change in average annual OW cases since 2012, by family type</t>
    </r>
  </si>
  <si>
    <r>
      <rPr>
        <b/>
        <sz val="12"/>
        <color theme="1"/>
        <rFont val="Calibri"/>
        <family val="2"/>
        <scheme val="minor"/>
      </rPr>
      <t xml:space="preserve">Table 4: </t>
    </r>
    <r>
      <rPr>
        <sz val="12"/>
        <color theme="1"/>
        <rFont val="Calibri"/>
        <family val="2"/>
        <scheme val="minor"/>
      </rPr>
      <t>Average number of OW cases</t>
    </r>
  </si>
  <si>
    <r>
      <rPr>
        <b/>
        <sz val="12"/>
        <color theme="1"/>
        <rFont val="Calibri"/>
        <family val="2"/>
        <scheme val="minor"/>
      </rPr>
      <t xml:space="preserve">Table 5: </t>
    </r>
    <r>
      <rPr>
        <sz val="12"/>
        <color theme="1"/>
        <rFont val="Calibri"/>
        <family val="2"/>
        <scheme val="minor"/>
      </rPr>
      <t>Percent change in average annual OW cases since 2012</t>
    </r>
  </si>
  <si>
    <r>
      <t xml:space="preserve">Table 6: </t>
    </r>
    <r>
      <rPr>
        <sz val="12"/>
        <color rgb="FF000000"/>
        <rFont val="Calibri"/>
        <family val="2"/>
        <scheme val="minor"/>
      </rPr>
      <t>Percent change in population of Wellington County</t>
    </r>
    <r>
      <rPr>
        <vertAlign val="superscript"/>
        <sz val="12"/>
        <color rgb="FF000000"/>
        <rFont val="Calibri"/>
        <family val="2"/>
        <scheme val="minor"/>
      </rPr>
      <t>1</t>
    </r>
    <r>
      <rPr>
        <sz val="12"/>
        <color rgb="FF000000"/>
        <rFont val="Calibri"/>
        <family val="2"/>
        <scheme val="minor"/>
      </rPr>
      <t xml:space="preserve"> compared to percent change in average monthly OW caseload</t>
    </r>
  </si>
  <si>
    <t>OW caseload</t>
  </si>
  <si>
    <r>
      <t xml:space="preserve">Key Findings:
</t>
    </r>
    <r>
      <rPr>
        <sz val="12"/>
        <color theme="1"/>
        <rFont val="Calibri"/>
        <family val="2"/>
        <scheme val="minor"/>
      </rPr>
      <t>Information about the local Ontario Works (OW) caseload provides information about long-term unemployment, as well as poverty because social assistance rates have been and continue to be very low compared to the cost of living.
From 2012 to 2019, the OW caseload in Guelph and Wellington County steadily increased. In 2020 and 2021, there was a sudden and dramatic drop in the OW caseload.
During the COVID-19 pandemic, the Canada Emergency Response Benefit (CERB) program</t>
    </r>
    <r>
      <rPr>
        <vertAlign val="superscript"/>
        <sz val="12"/>
        <color theme="1"/>
        <rFont val="Calibri"/>
        <family val="2"/>
        <scheme val="minor"/>
      </rPr>
      <t>1</t>
    </r>
    <r>
      <rPr>
        <sz val="12"/>
        <color theme="1"/>
        <rFont val="Calibri"/>
        <family val="2"/>
        <scheme val="minor"/>
      </rPr>
      <t>, later replaced by other benefits under Canada's COVID-19 Economic Response Plan</t>
    </r>
    <r>
      <rPr>
        <vertAlign val="superscript"/>
        <sz val="12"/>
        <color theme="1"/>
        <rFont val="Calibri"/>
        <family val="2"/>
        <scheme val="minor"/>
      </rPr>
      <t>2</t>
    </r>
    <r>
      <rPr>
        <sz val="12"/>
        <color theme="1"/>
        <rFont val="Calibri"/>
        <family val="2"/>
        <scheme val="minor"/>
      </rPr>
      <t xml:space="preserve">, provided support to individuals facing financial hardship as a result of the pandemic. Between April 2020 and October 2021, many OW clients with recent employment history were able to exit OW assistance and instead receive these federal benefits. Reasons for this includes OW receipients' obligation to pursue available financial resources, a low threshold for CERB and employment insurance (EI) eligibility, and the higher benefit rates available to recipients of these federal benefits. While this may have contributed to the decline of OW caseloads during that time, caseloads began to increase again in November of 2021.
When comparing the percent increase in Ontario Works cases from 2011 to 2016 with population growth in Guelph and Wellington County for the same timeframe, the OW caseload increased more than the overall population (13.7% increase in cases compared to 6.9% increase in population). From 2016 to 2021, the OW caseload decreased while the population increased; however, this should be interpreted with caution due to the impacts related to the COVID-19 pandemic.
The majority of family types receiving OW assistance were single individuals.
</t>
    </r>
    <r>
      <rPr>
        <vertAlign val="superscript"/>
        <sz val="10"/>
        <color theme="1"/>
        <rFont val="Calibri"/>
        <family val="2"/>
        <scheme val="minor"/>
      </rPr>
      <t>1</t>
    </r>
    <r>
      <rPr>
        <sz val="10"/>
        <color theme="1"/>
        <rFont val="Calibri"/>
        <family val="2"/>
        <scheme val="minor"/>
      </rPr>
      <t xml:space="preserve">Source: Government of Canada. (2021). Canada Emergency Response Benefit (CERB): Closed. https://www.canada.ca/en/services/benefits/ei/cerb-application.html
</t>
    </r>
    <r>
      <rPr>
        <vertAlign val="superscript"/>
        <sz val="10"/>
        <color theme="1"/>
        <rFont val="Calibri"/>
        <family val="2"/>
        <scheme val="minor"/>
      </rPr>
      <t>2</t>
    </r>
    <r>
      <rPr>
        <sz val="10"/>
        <color theme="1"/>
        <rFont val="Calibri"/>
        <family val="2"/>
        <scheme val="minor"/>
      </rPr>
      <t>Source: Government of Canada. (2022). COVID-19: Financial support for people, businesses and organizations. https://www.canada.ca/en/department-finance/economic-response-plan.html</t>
    </r>
  </si>
  <si>
    <t>Percent change, 2011 to 2016</t>
  </si>
  <si>
    <t>Percent change, 2016 to 2021</t>
  </si>
  <si>
    <t>Percent change, 2011 to 2021</t>
  </si>
  <si>
    <r>
      <rPr>
        <b/>
        <sz val="12"/>
        <color rgb="FF000000"/>
        <rFont val="Calibri"/>
        <family val="2"/>
        <scheme val="minor"/>
      </rPr>
      <t>Source:</t>
    </r>
    <r>
      <rPr>
        <sz val="12"/>
        <color rgb="FF000000"/>
        <rFont val="Calibri"/>
        <family val="2"/>
        <scheme val="minor"/>
      </rPr>
      <t xml:space="preserve"> Statistics Canada. 2012. Wellington, Ontario (Code 3523) and Ontario (Code 35) (table). Census Profile. 2011 Census. Statistics Canada Catalogue no. 98-316-XWE. Ottawa. Released October 24, 2012. http://www12.statcan.gc.ca/census-recensement/2011/dp-pd/prof/index.cfm?Lang=E (accessed May 9, 2017).</t>
    </r>
  </si>
  <si>
    <r>
      <rPr>
        <b/>
        <sz val="12"/>
        <color rgb="FF000000"/>
        <rFont val="Calibri"/>
        <family val="2"/>
        <scheme val="minor"/>
      </rPr>
      <t>Source:</t>
    </r>
    <r>
      <rPr>
        <sz val="12"/>
        <color rgb="FF000000"/>
        <rFont val="Calibri"/>
        <family val="2"/>
        <scheme val="minor"/>
      </rPr>
      <t xml:space="preserve"> Statistics Canada. 2017. Guelph, CY [Census subdivision], Ontario and Wellington, CTY [Census division], Ontario (table). Census Profile. 2016 Census. Statistics Canada Catalogue no. 98-316-X2016001. Ottawa. Released May 3, 2017. http://www12.statcan.gc.ca/census-recensement/2016/dp-pd/prof/index.cfm?Lang=E (accessed May 9, 2017).</t>
    </r>
  </si>
  <si>
    <r>
      <rPr>
        <b/>
        <sz val="12"/>
        <color rgb="FF000000"/>
        <rFont val="Calibri"/>
        <family val="2"/>
        <scheme val="minor"/>
      </rPr>
      <t>Source:</t>
    </r>
    <r>
      <rPr>
        <sz val="12"/>
        <color rgb="FF000000"/>
        <rFont val="Calibri"/>
        <family val="2"/>
        <scheme val="minor"/>
      </rPr>
      <t xml:space="preserve"> Statistics Canada. 2022. Census Profile. 2021 Census. Statistics Canada Catalogue no. 98 - 316 - X2021001. Ottawa. Released February 9, 2022. https://www12.statcan.gc.ca/census-recensement/2021/dp-pd/prof/index.cfm?Lang=E</t>
    </r>
  </si>
  <si>
    <r>
      <rPr>
        <b/>
        <sz val="12"/>
        <color rgb="FF000000"/>
        <rFont val="Calibri"/>
        <family val="2"/>
        <scheme val="minor"/>
      </rPr>
      <t xml:space="preserve">Source: </t>
    </r>
    <r>
      <rPr>
        <sz val="12"/>
        <color rgb="FF000000"/>
        <rFont val="Calibri"/>
        <family val="2"/>
        <scheme val="minor"/>
      </rPr>
      <t>Corporation of the County of Wellington. (2018). Ontario Works Caseload Profile 2017. https://www.wellington.ca/en/social-services/resources/Ontario_Works/Caseload-Profile-2017-FINAL.pdf</t>
    </r>
  </si>
  <si>
    <r>
      <rPr>
        <b/>
        <sz val="12"/>
        <color rgb="FF000000"/>
        <rFont val="Calibri"/>
        <family val="2"/>
        <scheme val="minor"/>
      </rPr>
      <t xml:space="preserve">Source: </t>
    </r>
    <r>
      <rPr>
        <sz val="12"/>
        <color rgb="FF000000"/>
        <rFont val="Calibri"/>
        <family val="2"/>
        <scheme val="minor"/>
      </rPr>
      <t>Corporation of the County of Wellington. (2016). 2016 Ontario Works Caseload Profile: A Demographic analysis of the County of Wellington's Ontario Works Caseload.</t>
    </r>
  </si>
  <si>
    <t>1. The totals presented in Table 4 were taken from the 2016 Caseload Profile for 2010 to 2016 and the 2017, 2018, 2019, 2020, and 2021 caseload profiles for 2017-2021 data. These totals are calculated by the Ministry of Children, Community and Social Services and may not match the caseload totals that would be reached by adding the numbers in the columns in Table 2.</t>
  </si>
  <si>
    <t>2. Data from 2015 was not available due to issues related to the transition to a new data management system (Social Assistance Management System (SAMS)).</t>
  </si>
  <si>
    <t>3. Comparing data from before November 2014 to current SAMS data should be done with caution due to the change in data management systems.</t>
  </si>
  <si>
    <t>4. If you have any questions or concerns about these data, please contact: towardcommonground@guelphchc.ca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</si>
</sst>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3"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1"/>
      <color theme="1"/>
      <name val="Calibri"/>
      <family val="2"/>
      <scheme val="minor"/>
    </font>
    <font>
      <vertAlign val="superscript"/>
      <sz val="12"/>
      <color theme="1"/>
      <name val="Calibri"/>
      <family val="2"/>
      <scheme val="minor"/>
    </font>
    <font>
      <vertAlign val="superscript"/>
      <sz val="10"/>
      <color theme="1"/>
      <name val="Calibri"/>
      <family val="2"/>
      <scheme val="minor"/>
    </font>
    <font>
      <sz val="10"/>
      <color theme="1"/>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vertAlign val="superscript"/>
      <sz val="12"/>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top" wrapText="1" indent="1"/>
    </xf>
    <xf numFmtId="0" fontId="4" fillId="0" borderId="0" xfId="0" applyFont="1" applyAlignment="1">
      <alignment horizontal="left" vertical="top"/>
    </xf>
    <xf numFmtId="0" fontId="4" fillId="2" borderId="1" xfId="0" applyFont="1" applyFill="1" applyBorder="1"/>
    <xf numFmtId="0" fontId="3" fillId="0" borderId="1" xfId="0" applyFont="1" applyBorder="1" applyAlignment="1">
      <alignment horizontal="left"/>
    </xf>
    <xf numFmtId="164" fontId="3" fillId="0" borderId="1" xfId="2" applyNumberFormat="1" applyFont="1" applyBorder="1" applyAlignment="1">
      <alignment horizontal="center"/>
    </xf>
    <xf numFmtId="0" fontId="3" fillId="0" borderId="0" xfId="0" applyFont="1" applyAlignment="1">
      <alignment horizontal="left"/>
    </xf>
    <xf numFmtId="164" fontId="3" fillId="0" borderId="0" xfId="2" applyNumberFormat="1" applyFont="1" applyBorder="1" applyAlignment="1">
      <alignment horizontal="center"/>
    </xf>
    <xf numFmtId="3" fontId="3" fillId="0" borderId="1" xfId="0" applyNumberFormat="1" applyFont="1" applyBorder="1" applyAlignment="1">
      <alignment horizontal="center"/>
    </xf>
    <xf numFmtId="3" fontId="9" fillId="0" borderId="0" xfId="1" quotePrefix="1" applyNumberFormat="1" applyFont="1" applyFill="1" applyBorder="1" applyAlignment="1">
      <alignment horizontal="center" vertical="top"/>
    </xf>
    <xf numFmtId="0" fontId="6" fillId="0" borderId="0" xfId="0" applyFont="1"/>
    <xf numFmtId="0" fontId="3" fillId="0" borderId="0" xfId="0" applyFont="1" applyAlignment="1">
      <alignment horizontal="left" vertical="top" wrapText="1" indent="1"/>
    </xf>
    <xf numFmtId="0" fontId="4" fillId="0" borderId="0" xfId="0" applyFont="1" applyAlignment="1">
      <alignment horizontal="left" vertical="top" wrapText="1"/>
    </xf>
    <xf numFmtId="0" fontId="4" fillId="0" borderId="0" xfId="0" applyFont="1" applyAlignment="1">
      <alignment horizontal="left" vertical="top"/>
    </xf>
    <xf numFmtId="3" fontId="3" fillId="0" borderId="0" xfId="0" applyNumberFormat="1" applyFont="1"/>
    <xf numFmtId="0" fontId="11" fillId="0" borderId="0" xfId="0" applyFont="1"/>
    <xf numFmtId="0" fontId="10" fillId="0" borderId="0" xfId="0" applyFont="1"/>
    <xf numFmtId="0" fontId="10" fillId="0" borderId="0" xfId="0" applyFont="1" applyAlignment="1">
      <alignment horizontal="left"/>
    </xf>
    <xf numFmtId="0" fontId="10" fillId="0" borderId="1" xfId="0" applyFont="1" applyBorder="1"/>
    <xf numFmtId="3" fontId="10" fillId="0" borderId="1" xfId="0" applyNumberFormat="1" applyFont="1" applyBorder="1" applyAlignment="1">
      <alignment horizontal="center" vertical="top"/>
    </xf>
    <xf numFmtId="3" fontId="10" fillId="0" borderId="2" xfId="0" applyNumberFormat="1" applyFont="1" applyBorder="1" applyAlignment="1">
      <alignment horizontal="center" vertical="top"/>
    </xf>
    <xf numFmtId="164" fontId="10" fillId="0" borderId="1" xfId="0" applyNumberFormat="1" applyFont="1" applyBorder="1" applyAlignment="1">
      <alignment horizontal="center" vertical="top" wrapText="1"/>
    </xf>
    <xf numFmtId="0" fontId="4" fillId="2" borderId="1" xfId="0" applyFont="1" applyFill="1" applyBorder="1" applyAlignment="1">
      <alignment horizontal="left"/>
    </xf>
    <xf numFmtId="0" fontId="10" fillId="0" borderId="0" xfId="0" applyFont="1" applyAlignment="1">
      <alignment vertical="top"/>
    </xf>
    <xf numFmtId="3" fontId="10" fillId="0" borderId="0" xfId="0" applyNumberFormat="1" applyFont="1" applyBorder="1" applyAlignment="1">
      <alignment horizontal="center" vertical="top"/>
    </xf>
    <xf numFmtId="164" fontId="10" fillId="0" borderId="0" xfId="0" applyNumberFormat="1" applyFont="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323850</xdr:colOff>
      <xdr:row>8</xdr:row>
      <xdr:rowOff>171450</xdr:rowOff>
    </xdr:to>
    <xdr:pic>
      <xdr:nvPicPr>
        <xdr:cNvPr id="2" name="Picture 1">
          <a:extLst>
            <a:ext uri="{FF2B5EF4-FFF2-40B4-BE49-F238E27FC236}">
              <a16:creationId xmlns:a16="http://schemas.microsoft.com/office/drawing/2014/main" id="{2C0A08C2-3840-239E-C23D-C12D9662404D}"/>
            </a:ext>
          </a:extLst>
        </xdr:cNvPr>
        <xdr:cNvPicPr>
          <a:picLocks noChangeAspect="1"/>
        </xdr:cNvPicPr>
      </xdr:nvPicPr>
      <xdr:blipFill>
        <a:blip xmlns:r="http://schemas.openxmlformats.org/officeDocument/2006/relationships" r:embed="rId1"/>
        <a:stretch>
          <a:fillRect/>
        </a:stretch>
      </xdr:blipFill>
      <xdr:spPr>
        <a:xfrm>
          <a:off x="0" y="0"/>
          <a:ext cx="3362325" cy="1695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L117"/>
  <sheetViews>
    <sheetView tabSelected="1" workbookViewId="0">
      <selection activeCell="C120" sqref="C120"/>
    </sheetView>
  </sheetViews>
  <sheetFormatPr defaultColWidth="8.88671875" defaultRowHeight="15.6" x14ac:dyDescent="0.3"/>
  <cols>
    <col min="1" max="1" width="20.21875" style="3" customWidth="1"/>
    <col min="2" max="2" width="25.21875" style="3" bestFit="1" customWidth="1"/>
    <col min="3" max="3" width="32.44140625" style="3" bestFit="1" customWidth="1"/>
    <col min="4" max="4" width="35.21875" style="3" bestFit="1" customWidth="1"/>
    <col min="5" max="7" width="29.5546875" style="3" bestFit="1" customWidth="1"/>
    <col min="8" max="16384" width="8.88671875" style="3"/>
  </cols>
  <sheetData>
    <row r="10" spans="1:11" ht="25.8" x14ac:dyDescent="0.3">
      <c r="A10" s="1" t="s">
        <v>1</v>
      </c>
    </row>
    <row r="11" spans="1:11" ht="25.8" x14ac:dyDescent="0.3">
      <c r="A11" s="1" t="s">
        <v>10</v>
      </c>
    </row>
    <row r="12" spans="1:11" ht="25.8" x14ac:dyDescent="0.3">
      <c r="A12" s="2" t="s">
        <v>11</v>
      </c>
    </row>
    <row r="13" spans="1:11" x14ac:dyDescent="0.3">
      <c r="A13" s="4" t="s">
        <v>12</v>
      </c>
    </row>
    <row r="14" spans="1:11" x14ac:dyDescent="0.3">
      <c r="A14" s="4" t="s">
        <v>2</v>
      </c>
    </row>
    <row r="15" spans="1:11" x14ac:dyDescent="0.3">
      <c r="A15" s="4"/>
    </row>
    <row r="16" spans="1:11" x14ac:dyDescent="0.3">
      <c r="A16" s="18" t="s">
        <v>13</v>
      </c>
      <c r="B16" s="19"/>
      <c r="C16" s="19"/>
      <c r="D16" s="19"/>
      <c r="E16" s="19"/>
      <c r="F16" s="19"/>
      <c r="G16" s="19"/>
      <c r="H16" s="19"/>
      <c r="I16" s="19"/>
      <c r="J16" s="6"/>
      <c r="K16" s="6"/>
    </row>
    <row r="17" spans="1:11" x14ac:dyDescent="0.3">
      <c r="A17" s="19"/>
      <c r="B17" s="19"/>
      <c r="C17" s="19"/>
      <c r="D17" s="19"/>
      <c r="E17" s="19"/>
      <c r="F17" s="19"/>
      <c r="G17" s="19"/>
      <c r="H17" s="19"/>
      <c r="I17" s="19"/>
      <c r="J17" s="6"/>
      <c r="K17" s="6"/>
    </row>
    <row r="18" spans="1:11" x14ac:dyDescent="0.3">
      <c r="A18" s="19"/>
      <c r="B18" s="19"/>
      <c r="C18" s="19"/>
      <c r="D18" s="19"/>
      <c r="E18" s="19"/>
      <c r="F18" s="19"/>
      <c r="G18" s="19"/>
      <c r="H18" s="19"/>
      <c r="I18" s="19"/>
      <c r="J18" s="6"/>
      <c r="K18" s="6"/>
    </row>
    <row r="19" spans="1:11" x14ac:dyDescent="0.3">
      <c r="A19" s="19"/>
      <c r="B19" s="19"/>
      <c r="C19" s="19"/>
      <c r="D19" s="19"/>
      <c r="E19" s="19"/>
      <c r="F19" s="19"/>
      <c r="G19" s="19"/>
      <c r="H19" s="19"/>
      <c r="I19" s="19"/>
      <c r="J19" s="6"/>
      <c r="K19" s="6"/>
    </row>
    <row r="20" spans="1:11" ht="34.200000000000003" customHeight="1" x14ac:dyDescent="0.3">
      <c r="A20" s="19"/>
      <c r="B20" s="19"/>
      <c r="C20" s="19"/>
      <c r="D20" s="19"/>
      <c r="E20" s="19"/>
      <c r="F20" s="19"/>
      <c r="G20" s="19"/>
      <c r="H20" s="19"/>
      <c r="I20" s="19"/>
      <c r="J20" s="6"/>
      <c r="K20" s="6"/>
    </row>
    <row r="21" spans="1:11" x14ac:dyDescent="0.3">
      <c r="A21" s="5"/>
      <c r="B21" s="5"/>
      <c r="C21" s="5"/>
      <c r="D21" s="5"/>
      <c r="E21" s="5"/>
      <c r="F21" s="5"/>
      <c r="G21" s="5"/>
      <c r="H21" s="5"/>
      <c r="I21" s="5"/>
      <c r="J21" s="5"/>
      <c r="K21" s="5"/>
    </row>
    <row r="22" spans="1:11" x14ac:dyDescent="0.3">
      <c r="A22" s="18" t="s">
        <v>25</v>
      </c>
      <c r="B22" s="19"/>
      <c r="C22" s="19"/>
      <c r="D22" s="19"/>
      <c r="E22" s="19"/>
      <c r="F22" s="19"/>
      <c r="G22" s="19"/>
      <c r="H22" s="19"/>
      <c r="I22" s="19"/>
      <c r="J22" s="6"/>
      <c r="K22" s="6"/>
    </row>
    <row r="23" spans="1:11" x14ac:dyDescent="0.3">
      <c r="A23" s="19"/>
      <c r="B23" s="19"/>
      <c r="C23" s="19"/>
      <c r="D23" s="19"/>
      <c r="E23" s="19"/>
      <c r="F23" s="19"/>
      <c r="G23" s="19"/>
      <c r="H23" s="19"/>
      <c r="I23" s="19"/>
      <c r="J23" s="6"/>
      <c r="K23" s="6"/>
    </row>
    <row r="24" spans="1:11" x14ac:dyDescent="0.3">
      <c r="A24" s="19"/>
      <c r="B24" s="19"/>
      <c r="C24" s="19"/>
      <c r="D24" s="19"/>
      <c r="E24" s="19"/>
      <c r="F24" s="19"/>
      <c r="G24" s="19"/>
      <c r="H24" s="19"/>
      <c r="I24" s="19"/>
      <c r="J24" s="6"/>
      <c r="K24" s="6"/>
    </row>
    <row r="25" spans="1:11" x14ac:dyDescent="0.3">
      <c r="A25" s="19"/>
      <c r="B25" s="19"/>
      <c r="C25" s="19"/>
      <c r="D25" s="19"/>
      <c r="E25" s="19"/>
      <c r="F25" s="19"/>
      <c r="G25" s="19"/>
      <c r="H25" s="19"/>
      <c r="I25" s="19"/>
      <c r="J25" s="6"/>
      <c r="K25" s="6"/>
    </row>
    <row r="26" spans="1:11" ht="214.8" customHeight="1" x14ac:dyDescent="0.3">
      <c r="A26" s="19"/>
      <c r="B26" s="19"/>
      <c r="C26" s="19"/>
      <c r="D26" s="19"/>
      <c r="E26" s="19"/>
      <c r="F26" s="19"/>
      <c r="G26" s="19"/>
      <c r="H26" s="19"/>
      <c r="I26" s="19"/>
      <c r="J26" s="6"/>
      <c r="K26" s="6"/>
    </row>
    <row r="27" spans="1:11" x14ac:dyDescent="0.3">
      <c r="A27" s="8"/>
      <c r="B27" s="8"/>
      <c r="C27" s="8"/>
      <c r="D27" s="8"/>
      <c r="E27" s="8"/>
      <c r="F27" s="8"/>
      <c r="G27" s="8"/>
      <c r="H27" s="8"/>
      <c r="I27" s="8"/>
      <c r="J27" s="6"/>
      <c r="K27" s="6"/>
    </row>
    <row r="28" spans="1:11" x14ac:dyDescent="0.3">
      <c r="A28" s="4" t="s">
        <v>18</v>
      </c>
    </row>
    <row r="29" spans="1:11" x14ac:dyDescent="0.3">
      <c r="A29" s="9" t="s">
        <v>4</v>
      </c>
      <c r="B29" s="9" t="s">
        <v>14</v>
      </c>
      <c r="C29" s="9" t="s">
        <v>16</v>
      </c>
      <c r="D29" s="9" t="s">
        <v>15</v>
      </c>
      <c r="E29" s="9" t="s">
        <v>17</v>
      </c>
    </row>
    <row r="30" spans="1:11" x14ac:dyDescent="0.3">
      <c r="A30" s="10">
        <v>2012</v>
      </c>
      <c r="B30" s="14">
        <v>56</v>
      </c>
      <c r="C30" s="14">
        <v>119</v>
      </c>
      <c r="D30" s="14">
        <v>1095</v>
      </c>
      <c r="E30" s="14">
        <v>574</v>
      </c>
    </row>
    <row r="31" spans="1:11" x14ac:dyDescent="0.3">
      <c r="A31" s="10">
        <v>2013</v>
      </c>
      <c r="B31" s="14">
        <v>55</v>
      </c>
      <c r="C31" s="14">
        <v>113</v>
      </c>
      <c r="D31" s="14">
        <v>1205</v>
      </c>
      <c r="E31" s="14">
        <v>568</v>
      </c>
    </row>
    <row r="32" spans="1:11" x14ac:dyDescent="0.3">
      <c r="A32" s="10">
        <v>2014</v>
      </c>
      <c r="B32" s="14">
        <v>46</v>
      </c>
      <c r="C32" s="14">
        <v>120</v>
      </c>
      <c r="D32" s="14">
        <v>1247</v>
      </c>
      <c r="E32" s="14">
        <v>544</v>
      </c>
    </row>
    <row r="33" spans="1:5" x14ac:dyDescent="0.3">
      <c r="A33" s="10">
        <v>2016</v>
      </c>
      <c r="B33" s="14">
        <v>39</v>
      </c>
      <c r="C33" s="14">
        <v>113</v>
      </c>
      <c r="D33" s="14">
        <v>1373</v>
      </c>
      <c r="E33" s="14">
        <v>573</v>
      </c>
    </row>
    <row r="34" spans="1:5" x14ac:dyDescent="0.3">
      <c r="A34" s="10">
        <v>2017</v>
      </c>
      <c r="B34" s="14">
        <v>41</v>
      </c>
      <c r="C34" s="14">
        <v>126</v>
      </c>
      <c r="D34" s="14">
        <v>1267</v>
      </c>
      <c r="E34" s="14">
        <v>620</v>
      </c>
    </row>
    <row r="35" spans="1:5" x14ac:dyDescent="0.3">
      <c r="A35" s="10">
        <v>2018</v>
      </c>
      <c r="B35" s="14">
        <v>36</v>
      </c>
      <c r="C35" s="14">
        <v>110</v>
      </c>
      <c r="D35" s="14">
        <v>1211</v>
      </c>
      <c r="E35" s="14">
        <v>619</v>
      </c>
    </row>
    <row r="36" spans="1:5" x14ac:dyDescent="0.3">
      <c r="A36" s="10">
        <v>2019</v>
      </c>
      <c r="B36" s="14">
        <v>32</v>
      </c>
      <c r="C36" s="14">
        <v>100</v>
      </c>
      <c r="D36" s="14">
        <v>1275</v>
      </c>
      <c r="E36" s="14">
        <v>625</v>
      </c>
    </row>
    <row r="37" spans="1:5" x14ac:dyDescent="0.3">
      <c r="A37" s="10">
        <v>2020</v>
      </c>
      <c r="B37" s="14">
        <v>25</v>
      </c>
      <c r="C37" s="14">
        <v>84</v>
      </c>
      <c r="D37" s="14">
        <v>1191</v>
      </c>
      <c r="E37" s="14">
        <v>582</v>
      </c>
    </row>
    <row r="38" spans="1:5" x14ac:dyDescent="0.3">
      <c r="A38" s="10">
        <v>2021</v>
      </c>
      <c r="B38" s="14">
        <v>17</v>
      </c>
      <c r="C38" s="14">
        <v>46</v>
      </c>
      <c r="D38" s="14">
        <v>938</v>
      </c>
      <c r="E38" s="14">
        <v>487</v>
      </c>
    </row>
    <row r="39" spans="1:5" x14ac:dyDescent="0.3">
      <c r="A39" s="10">
        <v>2022</v>
      </c>
      <c r="B39" s="14">
        <v>25</v>
      </c>
      <c r="C39" s="14">
        <v>54</v>
      </c>
      <c r="D39" s="14">
        <v>1138</v>
      </c>
      <c r="E39" s="14">
        <v>528</v>
      </c>
    </row>
    <row r="40" spans="1:5" x14ac:dyDescent="0.3">
      <c r="A40" s="4" t="s">
        <v>5</v>
      </c>
    </row>
    <row r="41" spans="1:5" x14ac:dyDescent="0.3">
      <c r="A41" s="23" t="s">
        <v>32</v>
      </c>
    </row>
    <row r="42" spans="1:5" x14ac:dyDescent="0.3">
      <c r="A42" s="23" t="s">
        <v>33</v>
      </c>
    </row>
    <row r="44" spans="1:5" x14ac:dyDescent="0.3">
      <c r="A44" s="4" t="s">
        <v>19</v>
      </c>
    </row>
    <row r="45" spans="1:5" x14ac:dyDescent="0.3">
      <c r="A45" s="9" t="s">
        <v>4</v>
      </c>
      <c r="B45" s="9" t="s">
        <v>14</v>
      </c>
      <c r="C45" s="9" t="s">
        <v>16</v>
      </c>
      <c r="D45" s="9" t="s">
        <v>15</v>
      </c>
      <c r="E45" s="9" t="s">
        <v>17</v>
      </c>
    </row>
    <row r="46" spans="1:5" x14ac:dyDescent="0.3">
      <c r="A46" s="10">
        <v>2012</v>
      </c>
      <c r="B46" s="11">
        <f>B30/SUM($B30:$E30)</f>
        <v>3.0368763557483729E-2</v>
      </c>
      <c r="C46" s="11">
        <f t="shared" ref="C46:E46" si="0">C30/SUM($B30:$E30)</f>
        <v>6.4533622559652934E-2</v>
      </c>
      <c r="D46" s="11">
        <f t="shared" si="0"/>
        <v>0.5938177874186551</v>
      </c>
      <c r="E46" s="11">
        <f t="shared" si="0"/>
        <v>0.31127982646420826</v>
      </c>
    </row>
    <row r="47" spans="1:5" x14ac:dyDescent="0.3">
      <c r="A47" s="10">
        <v>2013</v>
      </c>
      <c r="B47" s="11">
        <f t="shared" ref="B47:E47" si="1">B31/SUM($B31:$E31)</f>
        <v>2.8335909325090159E-2</v>
      </c>
      <c r="C47" s="11">
        <f t="shared" si="1"/>
        <v>5.8217413704276147E-2</v>
      </c>
      <c r="D47" s="11">
        <f t="shared" si="1"/>
        <v>0.62081401339515718</v>
      </c>
      <c r="E47" s="11">
        <f t="shared" si="1"/>
        <v>0.29263266357547657</v>
      </c>
    </row>
    <row r="48" spans="1:5" x14ac:dyDescent="0.3">
      <c r="A48" s="10">
        <v>2014</v>
      </c>
      <c r="B48" s="11">
        <f t="shared" ref="B48:E48" si="2">B32/SUM($B32:$E32)</f>
        <v>2.3505365355135411E-2</v>
      </c>
      <c r="C48" s="11">
        <f t="shared" si="2"/>
        <v>6.1318344404701075E-2</v>
      </c>
      <c r="D48" s="11">
        <f t="shared" si="2"/>
        <v>0.63719979560551865</v>
      </c>
      <c r="E48" s="11">
        <f t="shared" si="2"/>
        <v>0.27797649463464486</v>
      </c>
    </row>
    <row r="49" spans="1:5" x14ac:dyDescent="0.3">
      <c r="A49" s="10">
        <v>2016</v>
      </c>
      <c r="B49" s="11">
        <f t="shared" ref="B49:E49" si="3">B33/SUM($B33:$E33)</f>
        <v>1.8589132507149667E-2</v>
      </c>
      <c r="C49" s="11">
        <f t="shared" si="3"/>
        <v>5.3860819828408006E-2</v>
      </c>
      <c r="D49" s="11">
        <f t="shared" si="3"/>
        <v>0.6544327931363203</v>
      </c>
      <c r="E49" s="11">
        <f t="shared" si="3"/>
        <v>0.27311725452812202</v>
      </c>
    </row>
    <row r="50" spans="1:5" x14ac:dyDescent="0.3">
      <c r="A50" s="10">
        <v>2017</v>
      </c>
      <c r="B50" s="11">
        <f t="shared" ref="B50:E50" si="4">B34/SUM($B34:$E34)</f>
        <v>1.9961051606621226E-2</v>
      </c>
      <c r="C50" s="11">
        <f t="shared" si="4"/>
        <v>6.1343719571567673E-2</v>
      </c>
      <c r="D50" s="11">
        <f t="shared" si="4"/>
        <v>0.61684518013631939</v>
      </c>
      <c r="E50" s="11">
        <f t="shared" si="4"/>
        <v>0.3018500486854917</v>
      </c>
    </row>
    <row r="51" spans="1:5" x14ac:dyDescent="0.3">
      <c r="A51" s="10">
        <v>2018</v>
      </c>
      <c r="B51" s="11">
        <f t="shared" ref="B51:E51" si="5">B35/SUM($B35:$E35)</f>
        <v>1.8218623481781375E-2</v>
      </c>
      <c r="C51" s="11">
        <f t="shared" si="5"/>
        <v>5.5668016194331982E-2</v>
      </c>
      <c r="D51" s="11">
        <f t="shared" si="5"/>
        <v>0.61285425101214575</v>
      </c>
      <c r="E51" s="11">
        <f t="shared" si="5"/>
        <v>0.31325910931174089</v>
      </c>
    </row>
    <row r="52" spans="1:5" x14ac:dyDescent="0.3">
      <c r="A52" s="10">
        <v>2019</v>
      </c>
      <c r="B52" s="11">
        <f t="shared" ref="B52:E52" si="6">B36/SUM($B36:$E36)</f>
        <v>1.5748031496062992E-2</v>
      </c>
      <c r="C52" s="11">
        <f t="shared" si="6"/>
        <v>4.9212598425196853E-2</v>
      </c>
      <c r="D52" s="11">
        <f t="shared" si="6"/>
        <v>0.62746062992125984</v>
      </c>
      <c r="E52" s="11">
        <f t="shared" si="6"/>
        <v>0.30757874015748032</v>
      </c>
    </row>
    <row r="53" spans="1:5" x14ac:dyDescent="0.3">
      <c r="A53" s="10">
        <v>2020</v>
      </c>
      <c r="B53" s="11">
        <f t="shared" ref="B53:E53" si="7">B37/SUM($B37:$E37)</f>
        <v>1.3283740701381509E-2</v>
      </c>
      <c r="C53" s="11">
        <f t="shared" si="7"/>
        <v>4.4633368756641874E-2</v>
      </c>
      <c r="D53" s="11">
        <f t="shared" si="7"/>
        <v>0.63283740701381508</v>
      </c>
      <c r="E53" s="11">
        <f t="shared" si="7"/>
        <v>0.30924548352816156</v>
      </c>
    </row>
    <row r="54" spans="1:5" x14ac:dyDescent="0.3">
      <c r="A54" s="10">
        <v>2021</v>
      </c>
      <c r="B54" s="11">
        <f t="shared" ref="B54:E54" si="8">B38/SUM($B38:$E38)</f>
        <v>1.1424731182795699E-2</v>
      </c>
      <c r="C54" s="11">
        <f t="shared" si="8"/>
        <v>3.0913978494623656E-2</v>
      </c>
      <c r="D54" s="11">
        <f t="shared" si="8"/>
        <v>0.6303763440860215</v>
      </c>
      <c r="E54" s="11">
        <f t="shared" si="8"/>
        <v>0.32728494623655913</v>
      </c>
    </row>
    <row r="55" spans="1:5" x14ac:dyDescent="0.3">
      <c r="A55" s="10">
        <v>2022</v>
      </c>
      <c r="B55" s="11">
        <f t="shared" ref="B55:E55" si="9">B39/SUM($B39:$E39)</f>
        <v>1.4326647564469915E-2</v>
      </c>
      <c r="C55" s="11">
        <f t="shared" si="9"/>
        <v>3.0945558739255013E-2</v>
      </c>
      <c r="D55" s="11">
        <f t="shared" si="9"/>
        <v>0.65214899713467045</v>
      </c>
      <c r="E55" s="11">
        <f t="shared" si="9"/>
        <v>0.30257879656160458</v>
      </c>
    </row>
    <row r="56" spans="1:5" x14ac:dyDescent="0.3">
      <c r="A56" s="4"/>
    </row>
    <row r="57" spans="1:5" x14ac:dyDescent="0.3">
      <c r="A57" s="3" t="s">
        <v>20</v>
      </c>
    </row>
    <row r="58" spans="1:5" x14ac:dyDescent="0.3">
      <c r="A58" s="9" t="s">
        <v>4</v>
      </c>
      <c r="B58" s="9" t="s">
        <v>14</v>
      </c>
      <c r="C58" s="9" t="s">
        <v>16</v>
      </c>
      <c r="D58" s="9" t="s">
        <v>15</v>
      </c>
      <c r="E58" s="9" t="s">
        <v>17</v>
      </c>
    </row>
    <row r="59" spans="1:5" x14ac:dyDescent="0.3">
      <c r="A59" s="10">
        <v>2013</v>
      </c>
      <c r="B59" s="11">
        <f>(B31-B$30)/B$30</f>
        <v>-1.7857142857142856E-2</v>
      </c>
      <c r="C59" s="11">
        <f>(C31-C$30)/C$30</f>
        <v>-5.0420168067226892E-2</v>
      </c>
      <c r="D59" s="11">
        <f>(D31-D$30)/D$30</f>
        <v>0.1004566210045662</v>
      </c>
      <c r="E59" s="11">
        <f>(E31-E$30)/E$30</f>
        <v>-1.0452961672473868E-2</v>
      </c>
    </row>
    <row r="60" spans="1:5" x14ac:dyDescent="0.3">
      <c r="A60" s="10">
        <v>2014</v>
      </c>
      <c r="B60" s="11">
        <f>(B32-B$30)/B$30</f>
        <v>-0.17857142857142858</v>
      </c>
      <c r="C60" s="11">
        <f>(C32-C$30)/C$30</f>
        <v>8.4033613445378148E-3</v>
      </c>
      <c r="D60" s="11">
        <f>(D32-D$30)/D$30</f>
        <v>0.13881278538812786</v>
      </c>
      <c r="E60" s="11">
        <f>(E32-E$30)/E$30</f>
        <v>-5.2264808362369339E-2</v>
      </c>
    </row>
    <row r="61" spans="1:5" x14ac:dyDescent="0.3">
      <c r="A61" s="10">
        <v>2016</v>
      </c>
      <c r="B61" s="11">
        <f>(B33-B$30)/B$30</f>
        <v>-0.30357142857142855</v>
      </c>
      <c r="C61" s="11">
        <f>(C33-C$30)/C$30</f>
        <v>-5.0420168067226892E-2</v>
      </c>
      <c r="D61" s="11">
        <f>(D33-D$30)/D$30</f>
        <v>0.25388127853881276</v>
      </c>
      <c r="E61" s="11">
        <f>(E33-E$30)/E$30</f>
        <v>-1.7421602787456446E-3</v>
      </c>
    </row>
    <row r="62" spans="1:5" x14ac:dyDescent="0.3">
      <c r="A62" s="10">
        <v>2017</v>
      </c>
      <c r="B62" s="11">
        <f>(B34-B$30)/B$30</f>
        <v>-0.26785714285714285</v>
      </c>
      <c r="C62" s="11">
        <f>(C34-C$30)/C$30</f>
        <v>5.8823529411764705E-2</v>
      </c>
      <c r="D62" s="11">
        <f>(D34-D$30)/D$30</f>
        <v>0.15707762557077626</v>
      </c>
      <c r="E62" s="11">
        <f>(E34-E$30)/E$30</f>
        <v>8.0139372822299645E-2</v>
      </c>
    </row>
    <row r="63" spans="1:5" x14ac:dyDescent="0.3">
      <c r="A63" s="10">
        <v>2018</v>
      </c>
      <c r="B63" s="11">
        <f>(B35-B$30)/B$30</f>
        <v>-0.35714285714285715</v>
      </c>
      <c r="C63" s="11">
        <f>(C35-C$30)/C$30</f>
        <v>-7.5630252100840331E-2</v>
      </c>
      <c r="D63" s="11">
        <f>(D35-D$30)/D$30</f>
        <v>0.10593607305936073</v>
      </c>
      <c r="E63" s="11">
        <f>(E35-E$30)/E$30</f>
        <v>7.8397212543554001E-2</v>
      </c>
    </row>
    <row r="64" spans="1:5" x14ac:dyDescent="0.3">
      <c r="A64" s="10">
        <v>2019</v>
      </c>
      <c r="B64" s="11">
        <f>(B36-B$30)/B$30</f>
        <v>-0.42857142857142855</v>
      </c>
      <c r="C64" s="11">
        <f>(C36-C$30)/C$30</f>
        <v>-0.15966386554621848</v>
      </c>
      <c r="D64" s="11">
        <f>(D36-D$30)/D$30</f>
        <v>0.16438356164383561</v>
      </c>
      <c r="E64" s="11">
        <f>(E36-E$30)/E$30</f>
        <v>8.885017421602788E-2</v>
      </c>
    </row>
    <row r="65" spans="1:5" x14ac:dyDescent="0.3">
      <c r="A65" s="10">
        <v>2020</v>
      </c>
      <c r="B65" s="11">
        <f>(B37-B$30)/B$30</f>
        <v>-0.5535714285714286</v>
      </c>
      <c r="C65" s="11">
        <f>(C37-C$30)/C$30</f>
        <v>-0.29411764705882354</v>
      </c>
      <c r="D65" s="11">
        <f>(D37-D$30)/D$30</f>
        <v>8.7671232876712329E-2</v>
      </c>
      <c r="E65" s="11">
        <f>(E37-E$30)/E$30</f>
        <v>1.3937282229965157E-2</v>
      </c>
    </row>
    <row r="66" spans="1:5" x14ac:dyDescent="0.3">
      <c r="A66" s="10">
        <v>2021</v>
      </c>
      <c r="B66" s="11">
        <f>(B38-B$30)/B$30</f>
        <v>-0.6964285714285714</v>
      </c>
      <c r="C66" s="11">
        <f>(C38-C$30)/C$30</f>
        <v>-0.61344537815126055</v>
      </c>
      <c r="D66" s="11">
        <f>(D38-D$30)/D$30</f>
        <v>-0.14337899543378996</v>
      </c>
      <c r="E66" s="11">
        <f>(E38-E$30)/E$30</f>
        <v>-0.15156794425087108</v>
      </c>
    </row>
    <row r="67" spans="1:5" x14ac:dyDescent="0.3">
      <c r="A67" s="10">
        <v>2022</v>
      </c>
      <c r="B67" s="11">
        <f>(B39-B$30)/B$30</f>
        <v>-0.5535714285714286</v>
      </c>
      <c r="C67" s="11">
        <f>(C39-C$30)/C$30</f>
        <v>-0.54621848739495793</v>
      </c>
      <c r="D67" s="11">
        <f>(D39-D$30)/D$30</f>
        <v>3.9269406392694065E-2</v>
      </c>
      <c r="E67" s="11">
        <f>(E39-E$30)/E$30</f>
        <v>-8.0139372822299645E-2</v>
      </c>
    </row>
    <row r="68" spans="1:5" x14ac:dyDescent="0.3">
      <c r="A68" s="4"/>
    </row>
    <row r="69" spans="1:5" x14ac:dyDescent="0.3">
      <c r="A69" s="3" t="s">
        <v>21</v>
      </c>
    </row>
    <row r="70" spans="1:5" x14ac:dyDescent="0.3">
      <c r="A70" s="9" t="s">
        <v>4</v>
      </c>
      <c r="B70" s="9" t="s">
        <v>6</v>
      </c>
    </row>
    <row r="71" spans="1:5" x14ac:dyDescent="0.3">
      <c r="A71" s="10">
        <v>2012</v>
      </c>
      <c r="B71" s="14">
        <v>1844</v>
      </c>
    </row>
    <row r="72" spans="1:5" x14ac:dyDescent="0.3">
      <c r="A72" s="10">
        <v>2013</v>
      </c>
      <c r="B72" s="14">
        <v>1941</v>
      </c>
      <c r="C72" s="20"/>
    </row>
    <row r="73" spans="1:5" x14ac:dyDescent="0.3">
      <c r="A73" s="10">
        <v>2014</v>
      </c>
      <c r="B73" s="14">
        <v>1957</v>
      </c>
      <c r="C73" s="20"/>
    </row>
    <row r="74" spans="1:5" x14ac:dyDescent="0.3">
      <c r="A74" s="10">
        <v>2015</v>
      </c>
      <c r="B74" s="14">
        <v>2038</v>
      </c>
      <c r="C74" s="20"/>
    </row>
    <row r="75" spans="1:5" x14ac:dyDescent="0.3">
      <c r="A75" s="10">
        <v>2016</v>
      </c>
      <c r="B75" s="14">
        <v>2084</v>
      </c>
      <c r="C75" s="20"/>
    </row>
    <row r="76" spans="1:5" x14ac:dyDescent="0.3">
      <c r="A76" s="10">
        <v>2017</v>
      </c>
      <c r="B76" s="14">
        <v>2068</v>
      </c>
      <c r="C76" s="20"/>
    </row>
    <row r="77" spans="1:5" x14ac:dyDescent="0.3">
      <c r="A77" s="10">
        <v>2018</v>
      </c>
      <c r="B77" s="14">
        <v>1976</v>
      </c>
      <c r="C77" s="20"/>
    </row>
    <row r="78" spans="1:5" x14ac:dyDescent="0.3">
      <c r="A78" s="10">
        <v>2019</v>
      </c>
      <c r="B78" s="14">
        <v>2033</v>
      </c>
      <c r="C78" s="20"/>
    </row>
    <row r="79" spans="1:5" x14ac:dyDescent="0.3">
      <c r="A79" s="10">
        <v>2020</v>
      </c>
      <c r="B79" s="14">
        <v>1882</v>
      </c>
      <c r="C79" s="20"/>
    </row>
    <row r="80" spans="1:5" x14ac:dyDescent="0.3">
      <c r="A80" s="10">
        <v>2021</v>
      </c>
      <c r="B80" s="14">
        <v>1487</v>
      </c>
      <c r="C80" s="20"/>
    </row>
    <row r="81" spans="1:4" x14ac:dyDescent="0.3">
      <c r="A81" s="10">
        <v>2022</v>
      </c>
      <c r="B81" s="14">
        <v>1745</v>
      </c>
      <c r="C81" s="20"/>
    </row>
    <row r="82" spans="1:4" x14ac:dyDescent="0.3">
      <c r="A82" s="4" t="s">
        <v>5</v>
      </c>
      <c r="B82" s="15"/>
      <c r="C82" s="15"/>
      <c r="D82" s="13"/>
    </row>
    <row r="83" spans="1:4" x14ac:dyDescent="0.3">
      <c r="A83" s="23" t="s">
        <v>32</v>
      </c>
      <c r="B83" s="15"/>
      <c r="C83" s="15"/>
      <c r="D83" s="13"/>
    </row>
    <row r="84" spans="1:4" x14ac:dyDescent="0.3">
      <c r="A84" s="23" t="s">
        <v>33</v>
      </c>
      <c r="B84" s="15"/>
      <c r="C84" s="15"/>
      <c r="D84" s="13"/>
    </row>
    <row r="85" spans="1:4" x14ac:dyDescent="0.3">
      <c r="A85" s="4"/>
      <c r="B85" s="12"/>
      <c r="C85" s="12"/>
    </row>
    <row r="86" spans="1:4" x14ac:dyDescent="0.3">
      <c r="A86" s="3" t="s">
        <v>22</v>
      </c>
      <c r="B86" s="12"/>
      <c r="C86" s="12"/>
    </row>
    <row r="87" spans="1:4" x14ac:dyDescent="0.3">
      <c r="A87" s="9" t="s">
        <v>4</v>
      </c>
      <c r="B87" s="9" t="s">
        <v>6</v>
      </c>
    </row>
    <row r="88" spans="1:4" x14ac:dyDescent="0.3">
      <c r="A88" s="10">
        <v>2013</v>
      </c>
      <c r="B88" s="11">
        <f>(B72-B$71)/B$71</f>
        <v>5.2603036876355751E-2</v>
      </c>
      <c r="C88" s="20"/>
    </row>
    <row r="89" spans="1:4" x14ac:dyDescent="0.3">
      <c r="A89" s="10">
        <v>2014</v>
      </c>
      <c r="B89" s="11">
        <f>(B73-B$71)/B$71</f>
        <v>6.1279826464208244E-2</v>
      </c>
      <c r="C89" s="20"/>
    </row>
    <row r="90" spans="1:4" x14ac:dyDescent="0.3">
      <c r="A90" s="10">
        <v>2015</v>
      </c>
      <c r="B90" s="11">
        <f>(B74-B$71)/B$71</f>
        <v>0.1052060737527115</v>
      </c>
      <c r="C90" s="20"/>
    </row>
    <row r="91" spans="1:4" x14ac:dyDescent="0.3">
      <c r="A91" s="10">
        <v>2016</v>
      </c>
      <c r="B91" s="11">
        <f>(B75-B$71)/B$71</f>
        <v>0.13015184381778741</v>
      </c>
      <c r="C91" s="20"/>
    </row>
    <row r="92" spans="1:4" x14ac:dyDescent="0.3">
      <c r="A92" s="10">
        <v>2017</v>
      </c>
      <c r="B92" s="11">
        <f>(B76-B$71)/B$71</f>
        <v>0.12147505422993492</v>
      </c>
      <c r="C92" s="20"/>
    </row>
    <row r="93" spans="1:4" x14ac:dyDescent="0.3">
      <c r="A93" s="10">
        <v>2018</v>
      </c>
      <c r="B93" s="11">
        <f>(B77-B$71)/B$71</f>
        <v>7.1583514099783085E-2</v>
      </c>
      <c r="C93" s="20"/>
    </row>
    <row r="94" spans="1:4" x14ac:dyDescent="0.3">
      <c r="A94" s="10">
        <v>2019</v>
      </c>
      <c r="B94" s="11">
        <f>(B78-B$71)/B$71</f>
        <v>0.10249457700650759</v>
      </c>
      <c r="C94" s="20"/>
    </row>
    <row r="95" spans="1:4" x14ac:dyDescent="0.3">
      <c r="A95" s="10">
        <v>2020</v>
      </c>
      <c r="B95" s="11">
        <f>(B79-B$71)/B$71</f>
        <v>2.0607375271149676E-2</v>
      </c>
      <c r="C95" s="20"/>
    </row>
    <row r="96" spans="1:4" x14ac:dyDescent="0.3">
      <c r="A96" s="10">
        <v>2021</v>
      </c>
      <c r="B96" s="11">
        <f>(B80-B$71)/B$71</f>
        <v>-0.19360086767895879</v>
      </c>
      <c r="C96" s="20"/>
    </row>
    <row r="97" spans="1:12" x14ac:dyDescent="0.3">
      <c r="A97" s="10">
        <v>2022</v>
      </c>
      <c r="B97" s="11">
        <f>(B81-B$71)/B$71</f>
        <v>-5.3687635574837307E-2</v>
      </c>
      <c r="C97" s="20"/>
    </row>
    <row r="98" spans="1:12" x14ac:dyDescent="0.3">
      <c r="A98" s="4"/>
      <c r="B98" s="15"/>
      <c r="C98" s="15"/>
      <c r="D98" s="13"/>
    </row>
    <row r="99" spans="1:12" ht="17.399999999999999" x14ac:dyDescent="0.3">
      <c r="A99" s="21" t="s">
        <v>23</v>
      </c>
      <c r="B99" s="23"/>
      <c r="C99" s="23"/>
      <c r="D99" s="22"/>
      <c r="E99" s="22"/>
      <c r="F99" s="22"/>
      <c r="G99" s="22"/>
      <c r="H99" s="22"/>
      <c r="I99" s="22"/>
      <c r="J99" s="22"/>
      <c r="K99" s="22"/>
      <c r="L99" s="22"/>
    </row>
    <row r="100" spans="1:12" x14ac:dyDescent="0.3">
      <c r="A100" s="9" t="s">
        <v>8</v>
      </c>
      <c r="B100" s="28">
        <v>2011</v>
      </c>
      <c r="C100" s="28">
        <v>2016</v>
      </c>
      <c r="D100" s="28">
        <v>2021</v>
      </c>
      <c r="E100" s="9" t="s">
        <v>26</v>
      </c>
      <c r="F100" s="9" t="s">
        <v>27</v>
      </c>
      <c r="G100" s="9" t="s">
        <v>28</v>
      </c>
    </row>
    <row r="101" spans="1:12" x14ac:dyDescent="0.3">
      <c r="A101" s="24" t="s">
        <v>7</v>
      </c>
      <c r="B101" s="25">
        <v>208360</v>
      </c>
      <c r="C101" s="25">
        <v>222726</v>
      </c>
      <c r="D101" s="26">
        <v>241026</v>
      </c>
      <c r="E101" s="27">
        <f>(C101-B101)/B101</f>
        <v>6.8947974659243613E-2</v>
      </c>
      <c r="F101" s="27">
        <f t="shared" ref="F101" si="10">(D101-C101)/C101</f>
        <v>8.2163734813178527E-2</v>
      </c>
      <c r="G101" s="27">
        <f>(D101-B101)/B101</f>
        <v>0.15677673257822999</v>
      </c>
    </row>
    <row r="102" spans="1:12" x14ac:dyDescent="0.3">
      <c r="A102" s="24" t="s">
        <v>24</v>
      </c>
      <c r="B102" s="25">
        <v>1833</v>
      </c>
      <c r="C102" s="25">
        <v>2084</v>
      </c>
      <c r="D102" s="25">
        <v>1487</v>
      </c>
      <c r="E102" s="27">
        <f>(C102-B102)/B102</f>
        <v>0.13693398799781778</v>
      </c>
      <c r="F102" s="27">
        <v>-0.28599999999999998</v>
      </c>
      <c r="G102" s="27">
        <f>(D102-B102)/B102</f>
        <v>-0.18876159301691217</v>
      </c>
    </row>
    <row r="103" spans="1:12" ht="17.399999999999999" x14ac:dyDescent="0.3">
      <c r="A103" s="16" t="s">
        <v>9</v>
      </c>
      <c r="B103" s="30"/>
      <c r="C103" s="30"/>
      <c r="D103" s="30"/>
      <c r="E103" s="31"/>
      <c r="F103" s="31"/>
      <c r="G103" s="31"/>
    </row>
    <row r="104" spans="1:12" x14ac:dyDescent="0.3">
      <c r="A104" s="29" t="s">
        <v>29</v>
      </c>
      <c r="B104" s="15"/>
      <c r="C104" s="15"/>
      <c r="D104" s="13"/>
    </row>
    <row r="105" spans="1:12" x14ac:dyDescent="0.3">
      <c r="A105" s="22" t="s">
        <v>30</v>
      </c>
      <c r="B105" s="15"/>
      <c r="C105" s="15"/>
      <c r="D105" s="13"/>
    </row>
    <row r="106" spans="1:12" x14ac:dyDescent="0.3">
      <c r="A106" s="22" t="s">
        <v>31</v>
      </c>
    </row>
    <row r="107" spans="1:12" x14ac:dyDescent="0.3">
      <c r="A107" s="22"/>
    </row>
    <row r="108" spans="1:12" x14ac:dyDescent="0.3">
      <c r="A108" s="4" t="s">
        <v>0</v>
      </c>
    </row>
    <row r="109" spans="1:12" x14ac:dyDescent="0.3">
      <c r="A109" s="17" t="s">
        <v>34</v>
      </c>
      <c r="B109" s="17"/>
      <c r="C109" s="17"/>
      <c r="D109" s="17"/>
      <c r="E109" s="17"/>
      <c r="F109" s="17"/>
      <c r="G109" s="17"/>
      <c r="H109" s="17"/>
      <c r="I109" s="17"/>
      <c r="J109" s="17"/>
      <c r="K109" s="17"/>
    </row>
    <row r="110" spans="1:12" x14ac:dyDescent="0.3">
      <c r="A110" s="4"/>
    </row>
    <row r="111" spans="1:12" x14ac:dyDescent="0.3">
      <c r="A111" s="17" t="s">
        <v>35</v>
      </c>
      <c r="B111" s="17"/>
      <c r="C111" s="17"/>
      <c r="D111" s="17"/>
      <c r="E111" s="17"/>
      <c r="F111" s="17"/>
      <c r="G111" s="17"/>
      <c r="H111" s="17"/>
      <c r="I111" s="17"/>
      <c r="J111" s="17"/>
      <c r="K111" s="17"/>
    </row>
    <row r="112" spans="1:12" x14ac:dyDescent="0.3">
      <c r="A112" s="4"/>
    </row>
    <row r="113" spans="1:11" x14ac:dyDescent="0.3">
      <c r="A113" s="17" t="s">
        <v>36</v>
      </c>
      <c r="B113" s="17"/>
      <c r="C113" s="17"/>
      <c r="D113" s="17"/>
      <c r="E113" s="17"/>
      <c r="F113" s="17"/>
      <c r="G113" s="17"/>
      <c r="H113" s="17"/>
      <c r="I113" s="17"/>
      <c r="J113" s="17"/>
      <c r="K113" s="17"/>
    </row>
    <row r="114" spans="1:11" x14ac:dyDescent="0.3">
      <c r="A114" s="7"/>
      <c r="B114" s="7"/>
      <c r="C114" s="7"/>
      <c r="D114" s="7"/>
      <c r="E114" s="7"/>
      <c r="F114" s="7"/>
      <c r="G114" s="7"/>
      <c r="H114" s="7"/>
      <c r="I114" s="7"/>
      <c r="J114" s="7"/>
      <c r="K114" s="7"/>
    </row>
    <row r="115" spans="1:11" ht="15.6" customHeight="1" x14ac:dyDescent="0.3">
      <c r="A115" s="17" t="s">
        <v>37</v>
      </c>
      <c r="B115" s="17"/>
      <c r="C115" s="17"/>
      <c r="D115" s="17"/>
      <c r="E115" s="17"/>
      <c r="F115" s="17"/>
      <c r="G115" s="17"/>
      <c r="H115" s="17"/>
      <c r="I115" s="17"/>
      <c r="J115" s="17"/>
      <c r="K115" s="17"/>
    </row>
    <row r="117" spans="1:11" x14ac:dyDescent="0.3">
      <c r="A117" s="4" t="s">
        <v>3</v>
      </c>
    </row>
  </sheetData>
  <mergeCells count="6">
    <mergeCell ref="A115:K115"/>
    <mergeCell ref="A16:I20"/>
    <mergeCell ref="A22:I26"/>
    <mergeCell ref="A109:K109"/>
    <mergeCell ref="A111:K111"/>
    <mergeCell ref="A113:K1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3E90AF4B583D42AAAE69A0DACBDB3C" ma:contentTypeVersion="14" ma:contentTypeDescription="Create a new document." ma:contentTypeScope="" ma:versionID="c79f0290385dcb52c6d2b4575f161e58">
  <xsd:schema xmlns:xsd="http://www.w3.org/2001/XMLSchema" xmlns:xs="http://www.w3.org/2001/XMLSchema" xmlns:p="http://schemas.microsoft.com/office/2006/metadata/properties" xmlns:ns3="4d8cc0e0-9b03-426b-ba40-60ce8ed320d8" xmlns:ns4="10384c0d-f507-4ed9-b448-f250a3520d57" targetNamespace="http://schemas.microsoft.com/office/2006/metadata/properties" ma:root="true" ma:fieldsID="6054f54d71681bde63ba5978bc942875" ns3:_="" ns4:_="">
    <xsd:import namespace="4d8cc0e0-9b03-426b-ba40-60ce8ed320d8"/>
    <xsd:import namespace="10384c0d-f507-4ed9-b448-f250a3520d5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cc0e0-9b03-426b-ba40-60ce8ed32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384c0d-f507-4ed9-b448-f250a3520d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d8cc0e0-9b03-426b-ba40-60ce8ed320d8" xsi:nil="true"/>
  </documentManagement>
</p:properties>
</file>

<file path=customXml/itemProps1.xml><?xml version="1.0" encoding="utf-8"?>
<ds:datastoreItem xmlns:ds="http://schemas.openxmlformats.org/officeDocument/2006/customXml" ds:itemID="{C802C89F-853C-440C-A5AC-2923F83CB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cc0e0-9b03-426b-ba40-60ce8ed320d8"/>
    <ds:schemaRef ds:uri="10384c0d-f507-4ed9-b448-f250a3520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014C80-ADA1-480D-AFFD-28FF285C8D55}">
  <ds:schemaRefs>
    <ds:schemaRef ds:uri="http://schemas.microsoft.com/sharepoint/v3/contenttype/forms"/>
  </ds:schemaRefs>
</ds:datastoreItem>
</file>

<file path=customXml/itemProps3.xml><?xml version="1.0" encoding="utf-8"?>
<ds:datastoreItem xmlns:ds="http://schemas.openxmlformats.org/officeDocument/2006/customXml" ds:itemID="{B4F46B53-E58F-40D8-8A1A-4C573DED0EA5}">
  <ds:schemaRefs>
    <ds:schemaRef ds:uri="http://schemas.microsoft.com/office/2006/metadata/properties"/>
    <ds:schemaRef ds:uri="http://schemas.microsoft.com/office/infopath/2007/PartnerControls"/>
    <ds:schemaRef ds:uri="http://www.w3.org/XML/1998/namespace"/>
    <ds:schemaRef ds:uri="http://purl.org/dc/terms/"/>
    <ds:schemaRef ds:uri="http://schemas.openxmlformats.org/package/2006/metadata/core-properties"/>
    <ds:schemaRef ds:uri="10384c0d-f507-4ed9-b448-f250a3520d57"/>
    <ds:schemaRef ds:uri="http://schemas.microsoft.com/office/2006/documentManagement/types"/>
    <ds:schemaRef ds:uri="4d8cc0e0-9b03-426b-ba40-60ce8ed320d8"/>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ODSP.Caseload.Overview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2023-06-20T13:24:07Z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0x010100823E90AF4B583D42AAAE69A0DACBDB3C</vt:lpwstr>
  </property>
  <property fmtid="{D5CDD505-2E9C-101B-9397-08002B2CF9AE}" pid="3" name="Order">
    <vt:r8>167000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ies>
</file>