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cbowley\Downloads\"/>
    </mc:Choice>
  </mc:AlternateContent>
  <xr:revisionPtr revIDLastSave="0" documentId="13_ncr:1_{71B2D008-8EB5-46E4-9E42-9655D8F01866}" xr6:coauthVersionLast="47" xr6:coauthVersionMax="47" xr10:uidLastSave="{00000000-0000-0000-0000-000000000000}"/>
  <bookViews>
    <workbookView xWindow="28680" yWindow="-120" windowWidth="29040" windowHeight="15840" xr2:uid="{00000000-000D-0000-FFFF-FFFF00000000}"/>
  </bookViews>
  <sheets>
    <sheet name="Overview.MaritalStatu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3" i="1" l="1"/>
  <c r="F55" i="1"/>
  <c r="E55" i="1"/>
  <c r="D55" i="1"/>
  <c r="C55" i="1"/>
  <c r="B55" i="1"/>
  <c r="F54" i="1"/>
  <c r="E54" i="1"/>
  <c r="D54" i="1"/>
  <c r="C54" i="1"/>
  <c r="B54" i="1"/>
  <c r="F53" i="1"/>
  <c r="E53" i="1"/>
  <c r="D53" i="1"/>
  <c r="C53" i="1"/>
  <c r="F52" i="1"/>
  <c r="E52" i="1"/>
  <c r="D52" i="1"/>
  <c r="C52" i="1"/>
  <c r="B52" i="1"/>
  <c r="F51" i="1"/>
  <c r="E51" i="1"/>
  <c r="D51" i="1"/>
  <c r="C51" i="1"/>
  <c r="B51" i="1"/>
  <c r="F50" i="1"/>
  <c r="E50" i="1"/>
  <c r="D50" i="1"/>
  <c r="C50" i="1"/>
  <c r="B50" i="1"/>
  <c r="F34" i="1"/>
  <c r="E34" i="1"/>
  <c r="D34" i="1"/>
  <c r="B34" i="1"/>
  <c r="F33" i="1"/>
  <c r="E33" i="1"/>
  <c r="D33" i="1"/>
  <c r="B33" i="1"/>
  <c r="F32" i="1"/>
  <c r="E32" i="1"/>
  <c r="D32" i="1"/>
  <c r="B32" i="1"/>
  <c r="F31" i="1"/>
  <c r="E31" i="1"/>
  <c r="D31" i="1"/>
  <c r="C31" i="1"/>
  <c r="B31" i="1"/>
  <c r="F30" i="1"/>
  <c r="E30" i="1"/>
  <c r="D30" i="1"/>
  <c r="B30" i="1"/>
  <c r="F29" i="1"/>
  <c r="E29" i="1"/>
  <c r="D29" i="1"/>
  <c r="B29" i="1"/>
  <c r="F66" i="1"/>
  <c r="E66" i="1"/>
  <c r="D66" i="1"/>
  <c r="C66" i="1" s="1"/>
  <c r="B66" i="1"/>
  <c r="C65" i="1"/>
  <c r="C64" i="1"/>
  <c r="C63" i="1"/>
  <c r="C62" i="1"/>
  <c r="C61" i="1"/>
  <c r="C60" i="1"/>
  <c r="C45" i="1"/>
  <c r="C44" i="1"/>
  <c r="C34" i="1" s="1"/>
  <c r="C43" i="1"/>
  <c r="C33" i="1" s="1"/>
  <c r="C42" i="1"/>
  <c r="C32" i="1" s="1"/>
  <c r="C41" i="1"/>
  <c r="C40" i="1"/>
  <c r="C30" i="1" s="1"/>
  <c r="C39" i="1"/>
  <c r="C29" i="1" s="1"/>
</calcChain>
</file>

<file path=xl/sharedStrings.xml><?xml version="1.0" encoding="utf-8"?>
<sst xmlns="http://schemas.openxmlformats.org/spreadsheetml/2006/main" count="69" uniqueCount="30">
  <si>
    <t>Local Demographic Highlights</t>
  </si>
  <si>
    <t>Characteristic: Marital Status</t>
  </si>
  <si>
    <r>
      <t xml:space="preserve">Measure: </t>
    </r>
    <r>
      <rPr>
        <sz val="12"/>
        <color theme="1"/>
        <rFont val="Calibri"/>
        <family val="2"/>
        <scheme val="minor"/>
      </rPr>
      <t>Percent of population, by marital status</t>
    </r>
  </si>
  <si>
    <r>
      <t xml:space="preserve">Source: </t>
    </r>
    <r>
      <rPr>
        <sz val="12"/>
        <color theme="1"/>
        <rFont val="Calibri"/>
        <family val="2"/>
        <scheme val="minor"/>
      </rPr>
      <t>Census of the population</t>
    </r>
  </si>
  <si>
    <r>
      <t xml:space="preserve">Table 1: </t>
    </r>
    <r>
      <rPr>
        <sz val="12"/>
        <color theme="1"/>
        <rFont val="Calibri"/>
        <family val="2"/>
        <scheme val="minor"/>
      </rPr>
      <t>Percent of population 15 years and older, by marital status (2021)</t>
    </r>
  </si>
  <si>
    <t>Marital Status</t>
  </si>
  <si>
    <t>Guelph</t>
  </si>
  <si>
    <t>Wellington County (without Guelph)</t>
  </si>
  <si>
    <t>Ontario</t>
  </si>
  <si>
    <t xml:space="preserve">Canada </t>
  </si>
  <si>
    <t>Never married</t>
  </si>
  <si>
    <t>Married</t>
  </si>
  <si>
    <t>Living with a common-law partner</t>
  </si>
  <si>
    <t>Separated, but still legally married</t>
  </si>
  <si>
    <t xml:space="preserve">Divorced </t>
  </si>
  <si>
    <t>Widowed</t>
  </si>
  <si>
    <r>
      <t xml:space="preserve">Source: </t>
    </r>
    <r>
      <rPr>
        <sz val="12"/>
        <rFont val="Calibri"/>
        <family val="2"/>
        <scheme val="minor"/>
      </rPr>
      <t>Statistics Canada. 2022. (table). Census Profile. 2021 Census of Population. Statistics Canada Catalogue no. 98-316-X2021001. Ottawa. Released July 13, 2022. 
https://www12.statcan.gc.ca/census-recensement/2021/dp-pd/prof/index.cfm?Lang=E (accessed July 14, 2022).</t>
    </r>
  </si>
  <si>
    <r>
      <t xml:space="preserve">Table 2: </t>
    </r>
    <r>
      <rPr>
        <sz val="12"/>
        <color theme="1"/>
        <rFont val="Calibri"/>
        <family val="2"/>
        <scheme val="minor"/>
      </rPr>
      <t>Total population 15 Years and older, by marital status (2021)</t>
    </r>
  </si>
  <si>
    <t>Total population 15 years old and over</t>
  </si>
  <si>
    <r>
      <t xml:space="preserve">Table 3: </t>
    </r>
    <r>
      <rPr>
        <sz val="12"/>
        <color theme="1"/>
        <rFont val="Calibri"/>
        <family val="2"/>
        <scheme val="minor"/>
      </rPr>
      <t>Percent of population 15 years and older, by marital status (2016)</t>
    </r>
  </si>
  <si>
    <t>Source: Statistics Canada. 2017. Guelph, CY [Census subdivision], Ontario and Wellington, CTY [Census division], Ontario (table). Census Profile. 2016 Census. Statistics Canada Catalogue no. 98-316-X2016001. Ottawa. Released August 2, 2017.
http://www12.statcan.gc.ca/census-recensement/2016/dp-pd/prof/index.cfm?Lang=E (accessed August 17, 2017).</t>
  </si>
  <si>
    <r>
      <t xml:space="preserve">Table 4: </t>
    </r>
    <r>
      <rPr>
        <sz val="12"/>
        <color theme="1"/>
        <rFont val="Calibri"/>
        <family val="2"/>
        <scheme val="minor"/>
      </rPr>
      <t>Total population 15 Years and older, by marital status (2016)</t>
    </r>
  </si>
  <si>
    <t>Notes:</t>
  </si>
  <si>
    <t>2. If you have any questions or concerns about these data, please contact: shaanstra@guelphchc.ca</t>
  </si>
  <si>
    <r>
      <rPr>
        <b/>
        <sz val="12"/>
        <color rgb="FF000000"/>
        <rFont val="Calibri"/>
      </rPr>
      <t xml:space="preserve">Updated: </t>
    </r>
    <r>
      <rPr>
        <sz val="12"/>
        <color rgb="FF000000"/>
        <rFont val="Calibri"/>
      </rPr>
      <t>August 2, 2022</t>
    </r>
  </si>
  <si>
    <r>
      <t xml:space="preserve">About the Measure:
</t>
    </r>
    <r>
      <rPr>
        <sz val="12"/>
        <color rgb="FF000000"/>
        <rFont val="Calibri"/>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family val="2"/>
      </rPr>
      <t>1</t>
    </r>
    <r>
      <rPr>
        <sz val="12"/>
        <color rgb="FF000000"/>
        <rFont val="Calibri"/>
      </rPr>
      <t xml:space="preserve"> This measure presents the number of people in Guelph and Wellington County, age 15 years and older, by marital status. Definitions for each type of marital status are found in the notes section below.
</t>
    </r>
    <r>
      <rPr>
        <vertAlign val="superscript"/>
        <sz val="10"/>
        <color rgb="FF000000"/>
        <rFont val="Calibri"/>
        <family val="2"/>
      </rPr>
      <t>1</t>
    </r>
    <r>
      <rPr>
        <sz val="10"/>
        <color rgb="FF000000"/>
        <rFont val="Calibri"/>
      </rPr>
      <t xml:space="preserve">Source: Statistics Canada. (2016). Census of Population. http://www23.statcan.gc.ca/imdb/p2SV.pl?Function=getSurvey&amp;SDDS=3901 </t>
    </r>
  </si>
  <si>
    <r>
      <t>1. Below are the definitions for each of the categories above taken directly from Statistics Canada:
• Married (and not seperated): "persons who have legally married and are not separated, divorced or widowed."</t>
    </r>
    <r>
      <rPr>
        <vertAlign val="superscript"/>
        <sz val="12"/>
        <color theme="1"/>
        <rFont val="Calibri"/>
        <family val="2"/>
        <scheme val="minor"/>
      </rPr>
      <t>1</t>
    </r>
    <r>
      <rPr>
        <sz val="12"/>
        <color theme="1"/>
        <rFont val="Calibri"/>
        <family val="2"/>
        <scheme val="minor"/>
      </rPr>
      <t xml:space="preserve">
• Common-law: "persons who are living with a person as a couple but who are not legally married to that person."</t>
    </r>
    <r>
      <rPr>
        <vertAlign val="superscript"/>
        <sz val="12"/>
        <color theme="1"/>
        <rFont val="Calibri"/>
        <family val="2"/>
        <scheme val="minor"/>
      </rPr>
      <t>1</t>
    </r>
    <r>
      <rPr>
        <sz val="12"/>
        <color theme="1"/>
        <rFont val="Calibri"/>
        <family val="2"/>
        <scheme val="minor"/>
      </rPr>
      <t xml:space="preserve">
• Seperated: "persons who are married but who are no longer living with their spouse (for reasons other than, for example, illness, work or school), have not obtained a divorce and are not living with a person as a couple."</t>
    </r>
    <r>
      <rPr>
        <vertAlign val="superscript"/>
        <sz val="12"/>
        <color theme="1"/>
        <rFont val="Calibri"/>
        <family val="2"/>
        <scheme val="minor"/>
      </rPr>
      <t>1</t>
    </r>
    <r>
      <rPr>
        <sz val="12"/>
        <color theme="1"/>
        <rFont val="Calibri"/>
        <family val="2"/>
        <scheme val="minor"/>
      </rPr>
      <t xml:space="preserve">
• Divorced: "persons who have obtained a legal divorce, have not remarried and are not living with a person as a couple."</t>
    </r>
    <r>
      <rPr>
        <vertAlign val="superscript"/>
        <sz val="12"/>
        <color theme="1"/>
        <rFont val="Calibri"/>
        <family val="2"/>
        <scheme val="minor"/>
      </rPr>
      <t>1</t>
    </r>
    <r>
      <rPr>
        <sz val="12"/>
        <color theme="1"/>
        <rFont val="Calibri"/>
        <family val="2"/>
        <scheme val="minor"/>
      </rPr>
      <t xml:space="preserve">
• Widowed: "persons who have lost their married spouse through death, have not remarried and are not living with a person as a couple."</t>
    </r>
    <r>
      <rPr>
        <vertAlign val="superscript"/>
        <sz val="12"/>
        <color theme="1"/>
        <rFont val="Calibri"/>
        <family val="2"/>
        <scheme val="minor"/>
      </rPr>
      <t>1</t>
    </r>
    <r>
      <rPr>
        <sz val="12"/>
        <color theme="1"/>
        <rFont val="Calibri"/>
        <family val="2"/>
        <scheme val="minor"/>
      </rPr>
      <t xml:space="preserve">
• Never married: "persons who have never legally married and are not living with a person as a couple."</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</si>
  <si>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Source: Statistics Canada. (2016). Classification of marital status. https://www23.statcan.gc.ca/imdb/p3VD.pl?Function=getVD&amp;TVD=252495&amp;CVD=252495&amp;CLV=0&amp;MLV=1&amp;D=1</t>
    </r>
  </si>
  <si>
    <t>Wellington County (with Guelph)</t>
  </si>
  <si>
    <r>
      <t xml:space="preserve">Key Findings:
</t>
    </r>
    <r>
      <rPr>
        <sz val="12"/>
        <color rgb="FF000000"/>
        <rFont val="Calibri"/>
      </rPr>
      <t>In 2021, in both Guelph and Wellington County (not including Guelph), a greater proportion of the population (age 15 and older) was married or living with a common-law partner, compared to people who were separated, divorced or widowed. In both Guelph and Wellington County, it was much more common to be married (45% and 55%, respectively) than living common-law (11% and 9%, respectively).
In Wellington County, a greater proportion of the population was married, and a smaller proportion had never married, compared to Guelph, Ontario and Canada.
The proportion of the population, by marital status, in Guelph and Wellington County in 2021 was comparable to 2016 (the previous census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</si>
</sst>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0"/>
      <color theme="1"/>
      <name val="Calibri"/>
      <family val="2"/>
      <scheme val="minor"/>
    </font>
    <font>
      <b/>
      <sz val="12"/>
      <name val="Calibri"/>
      <family val="2"/>
      <scheme val="minor"/>
    </font>
    <font>
      <sz val="12"/>
      <color rgb="FF000000"/>
      <name val="Calibri"/>
      <family val="2"/>
      <scheme val="minor"/>
    </font>
    <font>
      <sz val="12"/>
      <name val="Calibri"/>
      <family val="2"/>
      <scheme val="minor"/>
    </font>
    <font>
      <b/>
      <sz val="12"/>
      <color rgb="FF000000"/>
      <name val="Calibri"/>
    </font>
    <font>
      <sz val="12"/>
      <color rgb="FF000000"/>
      <name val="Calibri"/>
    </font>
    <font>
      <sz val="10"/>
      <color rgb="FF000000"/>
      <name val="Calibri"/>
    </font>
    <font>
      <vertAlign val="superscript"/>
      <sz val="12"/>
      <color rgb="FF000000"/>
      <name val="Calibri"/>
      <family val="2"/>
    </font>
    <font>
      <vertAlign val="superscript"/>
      <sz val="10"/>
      <color rgb="FF000000"/>
      <name val="Calibri"/>
      <family val="2"/>
    </font>
    <font>
      <b/>
      <sz val="12"/>
      <color rgb="FF000000"/>
      <name val="Calibri"/>
      <family val="2"/>
    </font>
    <font>
      <vertAlign val="superscript"/>
      <sz val="12"/>
      <color theme="1"/>
      <name val="Calibri"/>
      <family val="2"/>
      <scheme val="minor"/>
    </font>
    <font>
      <vertAlign val="superscrip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4" fillId="0" borderId="0" xfId="0" applyFont="1" applyAlignment="1">
      <alignment horizontal="left" vertical="top" wrapText="1"/>
    </xf>
    <xf numFmtId="0" fontId="6" fillId="2" borderId="1" xfId="0" applyFont="1" applyFill="1" applyBorder="1" applyAlignment="1">
      <alignment wrapText="1"/>
    </xf>
    <xf numFmtId="0" fontId="6" fillId="2" borderId="2" xfId="0" applyFont="1" applyFill="1" applyBorder="1" applyAlignment="1">
      <alignment horizontal="center" wrapText="1"/>
    </xf>
    <xf numFmtId="0" fontId="4" fillId="0" borderId="0" xfId="0" applyFont="1" applyAlignment="1">
      <alignment vertical="top"/>
    </xf>
    <xf numFmtId="0" fontId="7" fillId="0" borderId="0" xfId="0" applyFont="1"/>
    <xf numFmtId="0" fontId="6" fillId="0" borderId="3" xfId="0" applyFont="1" applyBorder="1" applyAlignment="1">
      <alignment wrapText="1"/>
    </xf>
    <xf numFmtId="164" fontId="8" fillId="0" borderId="4" xfId="0" applyNumberFormat="1" applyFont="1" applyBorder="1" applyAlignment="1">
      <alignment horizontal="center"/>
    </xf>
    <xf numFmtId="0" fontId="6" fillId="0" borderId="3" xfId="0" applyFont="1" applyBorder="1"/>
    <xf numFmtId="0" fontId="6" fillId="0" borderId="2" xfId="0" applyFont="1" applyBorder="1"/>
    <xf numFmtId="0" fontId="6" fillId="2" borderId="7" xfId="0" applyFont="1" applyFill="1" applyBorder="1" applyAlignment="1">
      <alignment horizontal="center"/>
    </xf>
    <xf numFmtId="0" fontId="6" fillId="2" borderId="7" xfId="0" applyFont="1" applyFill="1" applyBorder="1" applyAlignment="1">
      <alignment horizontal="center" wrapText="1"/>
    </xf>
    <xf numFmtId="3" fontId="8" fillId="0" borderId="4" xfId="0" applyNumberFormat="1" applyFont="1" applyBorder="1" applyAlignment="1">
      <alignment horizontal="center"/>
    </xf>
    <xf numFmtId="3" fontId="8" fillId="0" borderId="8" xfId="0" applyNumberFormat="1" applyFont="1" applyBorder="1" applyAlignment="1">
      <alignment horizontal="center"/>
    </xf>
    <xf numFmtId="3" fontId="8" fillId="0" borderId="2" xfId="0" applyNumberFormat="1" applyFont="1" applyBorder="1" applyAlignment="1">
      <alignment horizontal="center"/>
    </xf>
    <xf numFmtId="3" fontId="8" fillId="0" borderId="5" xfId="0" applyNumberFormat="1" applyFont="1" applyBorder="1" applyAlignment="1">
      <alignment horizontal="center"/>
    </xf>
    <xf numFmtId="3" fontId="3" fillId="0" borderId="6" xfId="0" applyNumberFormat="1" applyFont="1" applyBorder="1" applyAlignment="1">
      <alignment horizontal="center" vertical="top"/>
    </xf>
    <xf numFmtId="0" fontId="9" fillId="0" borderId="0" xfId="0" applyFont="1"/>
    <xf numFmtId="0" fontId="5" fillId="0" borderId="0" xfId="0" applyFont="1" applyAlignment="1">
      <alignment horizontal="left" vertical="top" wrapText="1" indent="1"/>
    </xf>
    <xf numFmtId="0" fontId="3" fillId="0" borderId="0" xfId="0" applyFont="1" applyAlignment="1">
      <alignment horizontal="left" vertical="top" wrapText="1" indent="1"/>
    </xf>
    <xf numFmtId="0" fontId="3" fillId="0" borderId="0" xfId="0" applyFont="1" applyAlignment="1">
      <alignment horizontal="left" vertical="top" wrapText="1"/>
    </xf>
    <xf numFmtId="0" fontId="4" fillId="0" borderId="0" xfId="0" applyFont="1" applyAlignment="1">
      <alignment horizontal="left" vertical="top"/>
    </xf>
    <xf numFmtId="0" fontId="14" fillId="0" borderId="0" xfId="0" applyFont="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3602127</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K76"/>
  <sheetViews>
    <sheetView showGridLines="0" tabSelected="1" topLeftCell="A7" zoomScaleNormal="100" workbookViewId="0">
      <selection activeCell="A21" sqref="A21:I25"/>
    </sheetView>
  </sheetViews>
  <sheetFormatPr defaultColWidth="8.88671875" defaultRowHeight="15.6" x14ac:dyDescent="0.3"/>
  <cols>
    <col min="1" max="1" width="55.33203125" style="3" customWidth="1"/>
    <col min="2" max="6" width="19.33203125" style="3" customWidth="1"/>
    <col min="7" max="16384" width="8.88671875" style="3"/>
  </cols>
  <sheetData>
    <row r="10" spans="1:11" ht="25.8" x14ac:dyDescent="0.3">
      <c r="A10" s="1" t="s">
        <v>0</v>
      </c>
    </row>
    <row r="11" spans="1:11" ht="25.8" x14ac:dyDescent="0.3">
      <c r="A11" s="2" t="s">
        <v>1</v>
      </c>
    </row>
    <row r="12" spans="1:11" x14ac:dyDescent="0.3">
      <c r="A12" s="4" t="s">
        <v>2</v>
      </c>
    </row>
    <row r="13" spans="1:11" x14ac:dyDescent="0.3">
      <c r="A13" s="4" t="s">
        <v>3</v>
      </c>
    </row>
    <row r="14" spans="1:11" x14ac:dyDescent="0.3">
      <c r="A14" s="4"/>
    </row>
    <row r="15" spans="1:11" x14ac:dyDescent="0.3">
      <c r="A15" s="28" t="s">
        <v>25</v>
      </c>
      <c r="B15" s="27"/>
      <c r="C15" s="27"/>
      <c r="D15" s="27"/>
      <c r="E15" s="27"/>
      <c r="F15" s="27"/>
      <c r="G15" s="27"/>
      <c r="H15" s="27"/>
      <c r="I15" s="27"/>
      <c r="J15" s="6"/>
      <c r="K15" s="6"/>
    </row>
    <row r="16" spans="1:11" x14ac:dyDescent="0.3">
      <c r="A16" s="27"/>
      <c r="B16" s="27"/>
      <c r="C16" s="27"/>
      <c r="D16" s="27"/>
      <c r="E16" s="27"/>
      <c r="F16" s="27"/>
      <c r="G16" s="27"/>
      <c r="H16" s="27"/>
      <c r="I16" s="27"/>
      <c r="J16" s="6"/>
      <c r="K16" s="6"/>
    </row>
    <row r="17" spans="1:11" x14ac:dyDescent="0.3">
      <c r="A17" s="27"/>
      <c r="B17" s="27"/>
      <c r="C17" s="27"/>
      <c r="D17" s="27"/>
      <c r="E17" s="27"/>
      <c r="F17" s="27"/>
      <c r="G17" s="27"/>
      <c r="H17" s="27"/>
      <c r="I17" s="27"/>
      <c r="J17" s="6"/>
      <c r="K17" s="6"/>
    </row>
    <row r="18" spans="1:11" x14ac:dyDescent="0.3">
      <c r="A18" s="27"/>
      <c r="B18" s="27"/>
      <c r="C18" s="27"/>
      <c r="D18" s="27"/>
      <c r="E18" s="27"/>
      <c r="F18" s="27"/>
      <c r="G18" s="27"/>
      <c r="H18" s="27"/>
      <c r="I18" s="27"/>
      <c r="J18" s="6"/>
      <c r="K18" s="6"/>
    </row>
    <row r="19" spans="1:11" ht="38.4" customHeight="1" x14ac:dyDescent="0.3">
      <c r="A19" s="27"/>
      <c r="B19" s="27"/>
      <c r="C19" s="27"/>
      <c r="D19" s="27"/>
      <c r="E19" s="27"/>
      <c r="F19" s="27"/>
      <c r="G19" s="27"/>
      <c r="H19" s="27"/>
      <c r="I19" s="27"/>
      <c r="J19" s="6"/>
      <c r="K19" s="6"/>
    </row>
    <row r="20" spans="1:11" x14ac:dyDescent="0.3">
      <c r="A20" s="5"/>
      <c r="B20" s="5"/>
      <c r="C20" s="5"/>
      <c r="D20" s="5"/>
      <c r="E20" s="5"/>
      <c r="F20" s="5"/>
      <c r="G20" s="5"/>
      <c r="H20" s="5"/>
      <c r="I20" s="5"/>
      <c r="J20" s="5"/>
      <c r="K20" s="5"/>
    </row>
    <row r="21" spans="1:11" x14ac:dyDescent="0.3">
      <c r="A21" s="28" t="s">
        <v>29</v>
      </c>
      <c r="B21" s="27"/>
      <c r="C21" s="27"/>
      <c r="D21" s="27"/>
      <c r="E21" s="27"/>
      <c r="F21" s="27"/>
      <c r="G21" s="27"/>
      <c r="H21" s="27"/>
      <c r="I21" s="27"/>
      <c r="J21" s="6"/>
      <c r="K21" s="6"/>
    </row>
    <row r="22" spans="1:11" x14ac:dyDescent="0.3">
      <c r="A22" s="27"/>
      <c r="B22" s="27"/>
      <c r="C22" s="27"/>
      <c r="D22" s="27"/>
      <c r="E22" s="27"/>
      <c r="F22" s="27"/>
      <c r="G22" s="27"/>
      <c r="H22" s="27"/>
      <c r="I22" s="27"/>
      <c r="J22" s="6"/>
      <c r="K22" s="6"/>
    </row>
    <row r="23" spans="1:11" x14ac:dyDescent="0.3">
      <c r="A23" s="27"/>
      <c r="B23" s="27"/>
      <c r="C23" s="27"/>
      <c r="D23" s="27"/>
      <c r="E23" s="27"/>
      <c r="F23" s="27"/>
      <c r="G23" s="27"/>
      <c r="H23" s="27"/>
      <c r="I23" s="27"/>
      <c r="J23" s="6"/>
      <c r="K23" s="6"/>
    </row>
    <row r="24" spans="1:11" x14ac:dyDescent="0.3">
      <c r="A24" s="27"/>
      <c r="B24" s="27"/>
      <c r="C24" s="27"/>
      <c r="D24" s="27"/>
      <c r="E24" s="27"/>
      <c r="F24" s="27"/>
      <c r="G24" s="27"/>
      <c r="H24" s="27"/>
      <c r="I24" s="27"/>
      <c r="J24" s="6"/>
      <c r="K24" s="6"/>
    </row>
    <row r="25" spans="1:11" ht="66" customHeight="1" x14ac:dyDescent="0.3">
      <c r="A25" s="27"/>
      <c r="B25" s="27"/>
      <c r="C25" s="27"/>
      <c r="D25" s="27"/>
      <c r="E25" s="27"/>
      <c r="F25" s="27"/>
      <c r="G25" s="27"/>
      <c r="H25" s="27"/>
      <c r="I25" s="27"/>
      <c r="J25" s="6"/>
      <c r="K25" s="6"/>
    </row>
    <row r="27" spans="1:11" s="11" customFormat="1" x14ac:dyDescent="0.3">
      <c r="A27" s="10" t="s">
        <v>4</v>
      </c>
      <c r="B27" s="10"/>
      <c r="C27" s="10"/>
      <c r="D27" s="10"/>
      <c r="E27" s="10"/>
      <c r="F27" s="10"/>
      <c r="G27" s="10"/>
      <c r="H27" s="10"/>
      <c r="I27" s="10"/>
      <c r="J27" s="10"/>
      <c r="K27" s="10"/>
    </row>
    <row r="28" spans="1:11" s="11" customFormat="1" ht="31.2" x14ac:dyDescent="0.3">
      <c r="A28" s="8" t="s">
        <v>5</v>
      </c>
      <c r="B28" s="16" t="s">
        <v>6</v>
      </c>
      <c r="C28" s="9" t="s">
        <v>7</v>
      </c>
      <c r="D28" s="9" t="s">
        <v>28</v>
      </c>
      <c r="E28" s="17" t="s">
        <v>8</v>
      </c>
      <c r="F28" s="16" t="s">
        <v>9</v>
      </c>
      <c r="G28" s="10"/>
      <c r="H28" s="10"/>
      <c r="I28" s="10"/>
      <c r="J28" s="7"/>
      <c r="K28" s="7"/>
    </row>
    <row r="29" spans="1:11" s="11" customFormat="1" x14ac:dyDescent="0.3">
      <c r="A29" s="12" t="s">
        <v>10</v>
      </c>
      <c r="B29" s="13">
        <f>B39/B$45</f>
        <v>0.29984196955834652</v>
      </c>
      <c r="C29" s="13">
        <f t="shared" ref="C29:F29" si="0">C39/C$45</f>
        <v>0.2317249168601368</v>
      </c>
      <c r="D29" s="13">
        <f t="shared" si="0"/>
        <v>0.27269089362979265</v>
      </c>
      <c r="E29" s="13">
        <f t="shared" si="0"/>
        <v>0.29361613979783907</v>
      </c>
      <c r="F29" s="13">
        <f t="shared" si="0"/>
        <v>0.29135256463331749</v>
      </c>
      <c r="G29" s="10"/>
      <c r="H29" s="10"/>
      <c r="I29" s="10"/>
      <c r="J29" s="7"/>
      <c r="K29" s="7"/>
    </row>
    <row r="30" spans="1:11" s="11" customFormat="1" x14ac:dyDescent="0.3">
      <c r="A30" s="12" t="s">
        <v>11</v>
      </c>
      <c r="B30" s="13">
        <f t="shared" ref="B30:F30" si="1">B40/B$45</f>
        <v>0.4527988022956001</v>
      </c>
      <c r="C30" s="13">
        <f t="shared" si="1"/>
        <v>0.55292715065570686</v>
      </c>
      <c r="D30" s="13">
        <f t="shared" si="1"/>
        <v>0.49270940149563563</v>
      </c>
      <c r="E30" s="13">
        <f t="shared" si="1"/>
        <v>0.47931176911071494</v>
      </c>
      <c r="F30" s="13">
        <f t="shared" si="1"/>
        <v>0.44305958985041083</v>
      </c>
      <c r="G30" s="10"/>
      <c r="H30" s="10"/>
      <c r="I30" s="10"/>
      <c r="J30" s="7"/>
      <c r="K30" s="7"/>
    </row>
    <row r="31" spans="1:11" s="11" customFormat="1" x14ac:dyDescent="0.3">
      <c r="A31" s="12" t="s">
        <v>12</v>
      </c>
      <c r="B31" s="13">
        <f t="shared" ref="B31:F31" si="2">B41/B$45</f>
        <v>0.10721117857439907</v>
      </c>
      <c r="C31" s="13">
        <f t="shared" si="2"/>
        <v>9.3995105728807177E-2</v>
      </c>
      <c r="D31" s="13">
        <f t="shared" si="2"/>
        <v>0.10194332591351324</v>
      </c>
      <c r="E31" s="13">
        <f t="shared" si="2"/>
        <v>8.6144963997679611E-2</v>
      </c>
      <c r="F31" s="13">
        <f t="shared" si="2"/>
        <v>0.12590308621740695</v>
      </c>
      <c r="G31" s="10"/>
      <c r="H31" s="10"/>
      <c r="I31" s="10"/>
      <c r="J31" s="7"/>
      <c r="K31" s="7"/>
    </row>
    <row r="32" spans="1:11" s="11" customFormat="1" x14ac:dyDescent="0.3">
      <c r="A32" s="12" t="s">
        <v>13</v>
      </c>
      <c r="B32" s="13">
        <f t="shared" ref="B32:F32" si="3">B42/B$45</f>
        <v>2.8237544705980205E-2</v>
      </c>
      <c r="C32" s="13">
        <f t="shared" si="3"/>
        <v>2.2400702767145637E-2</v>
      </c>
      <c r="D32" s="13">
        <f t="shared" si="3"/>
        <v>2.5911012180176576E-2</v>
      </c>
      <c r="E32" s="13">
        <f t="shared" si="3"/>
        <v>2.7879298154173709E-2</v>
      </c>
      <c r="F32" s="13">
        <f t="shared" si="3"/>
        <v>2.3923644214655745E-2</v>
      </c>
      <c r="G32" s="10"/>
      <c r="H32" s="10"/>
      <c r="I32" s="10"/>
      <c r="J32" s="7"/>
      <c r="K32" s="7"/>
    </row>
    <row r="33" spans="1:11" s="11" customFormat="1" x14ac:dyDescent="0.3">
      <c r="A33" s="14" t="s">
        <v>14</v>
      </c>
      <c r="B33" s="13">
        <f t="shared" ref="B33:F33" si="4">B43/B$45</f>
        <v>6.1049654828245863E-2</v>
      </c>
      <c r="C33" s="13">
        <f t="shared" si="4"/>
        <v>4.505239380058982E-2</v>
      </c>
      <c r="D33" s="13">
        <f t="shared" si="4"/>
        <v>5.4673236125353276E-2</v>
      </c>
      <c r="E33" s="13">
        <f t="shared" si="4"/>
        <v>5.81040406710744E-2</v>
      </c>
      <c r="F33" s="13">
        <f t="shared" si="4"/>
        <v>6.2037784402656171E-2</v>
      </c>
      <c r="G33" s="10"/>
      <c r="H33" s="10"/>
      <c r="I33" s="10"/>
      <c r="J33" s="7"/>
      <c r="K33" s="7"/>
    </row>
    <row r="34" spans="1:11" s="11" customFormat="1" x14ac:dyDescent="0.3">
      <c r="A34" s="14" t="s">
        <v>15</v>
      </c>
      <c r="B34" s="13">
        <f t="shared" ref="B34:F34" si="5">B44/B$45</f>
        <v>5.0902436995758131E-2</v>
      </c>
      <c r="C34" s="13">
        <f t="shared" si="5"/>
        <v>5.3962477254188367E-2</v>
      </c>
      <c r="D34" s="13">
        <f t="shared" si="5"/>
        <v>5.2122151914563687E-2</v>
      </c>
      <c r="E34" s="13">
        <f t="shared" si="5"/>
        <v>5.4944205904622775E-2</v>
      </c>
      <c r="F34" s="13">
        <f t="shared" si="5"/>
        <v>5.37230078841648E-2</v>
      </c>
      <c r="G34" s="10"/>
      <c r="H34" s="10"/>
      <c r="I34" s="10"/>
      <c r="J34" s="7"/>
      <c r="K34" s="7"/>
    </row>
    <row r="35" spans="1:11" s="11" customFormat="1" ht="36" customHeight="1" x14ac:dyDescent="0.3">
      <c r="A35" s="26" t="s">
        <v>16</v>
      </c>
      <c r="B35" s="26"/>
      <c r="C35" s="26"/>
      <c r="D35" s="26"/>
      <c r="E35" s="26"/>
      <c r="F35" s="26"/>
      <c r="G35" s="26"/>
      <c r="H35" s="26"/>
      <c r="I35" s="26"/>
      <c r="J35" s="7"/>
      <c r="K35" s="7"/>
    </row>
    <row r="36" spans="1:11" s="11" customFormat="1" x14ac:dyDescent="0.3">
      <c r="A36" s="10"/>
      <c r="B36" s="10"/>
      <c r="C36" s="10"/>
      <c r="D36" s="10"/>
      <c r="E36" s="10"/>
      <c r="F36" s="10"/>
      <c r="G36" s="10"/>
      <c r="H36" s="10"/>
      <c r="I36" s="10"/>
      <c r="J36" s="7"/>
      <c r="K36" s="7"/>
    </row>
    <row r="37" spans="1:11" s="11" customFormat="1" x14ac:dyDescent="0.3">
      <c r="A37" s="10" t="s">
        <v>17</v>
      </c>
      <c r="B37" s="10"/>
      <c r="C37" s="10"/>
      <c r="D37" s="10"/>
      <c r="E37" s="10"/>
      <c r="F37" s="10"/>
      <c r="G37" s="10"/>
      <c r="H37" s="10"/>
      <c r="I37" s="10"/>
      <c r="J37" s="7"/>
      <c r="K37" s="7"/>
    </row>
    <row r="38" spans="1:11" s="11" customFormat="1" ht="31.2" x14ac:dyDescent="0.3">
      <c r="A38" s="8" t="s">
        <v>5</v>
      </c>
      <c r="B38" s="16" t="s">
        <v>6</v>
      </c>
      <c r="C38" s="9" t="s">
        <v>7</v>
      </c>
      <c r="D38" s="9" t="s">
        <v>28</v>
      </c>
      <c r="E38" s="17" t="s">
        <v>8</v>
      </c>
      <c r="F38" s="16" t="s">
        <v>9</v>
      </c>
      <c r="G38" s="10"/>
      <c r="H38" s="10"/>
      <c r="I38" s="10"/>
      <c r="J38" s="7"/>
      <c r="K38" s="7"/>
    </row>
    <row r="39" spans="1:11" s="11" customFormat="1" x14ac:dyDescent="0.3">
      <c r="A39" s="12" t="s">
        <v>10</v>
      </c>
      <c r="B39" s="18">
        <v>36050</v>
      </c>
      <c r="C39" s="18">
        <f t="shared" ref="C39:C45" si="6">D39-B39</f>
        <v>18465</v>
      </c>
      <c r="D39" s="18">
        <v>54515</v>
      </c>
      <c r="E39" s="18">
        <v>3515215</v>
      </c>
      <c r="F39" s="18">
        <v>9025865</v>
      </c>
      <c r="G39" s="10"/>
      <c r="H39" s="10"/>
      <c r="I39" s="10"/>
      <c r="J39" s="7"/>
      <c r="K39" s="7"/>
    </row>
    <row r="40" spans="1:11" s="11" customFormat="1" x14ac:dyDescent="0.3">
      <c r="A40" s="12" t="s">
        <v>11</v>
      </c>
      <c r="B40" s="18">
        <v>54440</v>
      </c>
      <c r="C40" s="18">
        <f t="shared" si="6"/>
        <v>44060</v>
      </c>
      <c r="D40" s="18">
        <v>98500</v>
      </c>
      <c r="E40" s="18">
        <v>5738390</v>
      </c>
      <c r="F40" s="18">
        <v>13725625</v>
      </c>
      <c r="G40" s="10"/>
      <c r="H40" s="10"/>
      <c r="I40" s="10"/>
      <c r="J40" s="7"/>
      <c r="K40" s="7"/>
    </row>
    <row r="41" spans="1:11" s="11" customFormat="1" x14ac:dyDescent="0.3">
      <c r="A41" s="12" t="s">
        <v>12</v>
      </c>
      <c r="B41" s="18">
        <v>12890</v>
      </c>
      <c r="C41" s="18">
        <f t="shared" si="6"/>
        <v>7490</v>
      </c>
      <c r="D41" s="18">
        <v>20380</v>
      </c>
      <c r="E41" s="18">
        <v>1031340</v>
      </c>
      <c r="F41" s="18">
        <v>3900375</v>
      </c>
      <c r="G41" s="10"/>
      <c r="H41" s="10"/>
      <c r="I41" s="10"/>
      <c r="J41" s="7"/>
      <c r="K41" s="7"/>
    </row>
    <row r="42" spans="1:11" s="11" customFormat="1" x14ac:dyDescent="0.3">
      <c r="A42" s="12" t="s">
        <v>13</v>
      </c>
      <c r="B42" s="18">
        <v>3395</v>
      </c>
      <c r="C42" s="18">
        <f t="shared" si="6"/>
        <v>1785</v>
      </c>
      <c r="D42" s="18">
        <v>5180</v>
      </c>
      <c r="E42" s="18">
        <v>333775</v>
      </c>
      <c r="F42" s="18">
        <v>741135</v>
      </c>
      <c r="G42" s="10"/>
      <c r="H42" s="10"/>
      <c r="I42" s="10"/>
      <c r="J42" s="7"/>
      <c r="K42" s="7"/>
    </row>
    <row r="43" spans="1:11" s="11" customFormat="1" x14ac:dyDescent="0.3">
      <c r="A43" s="14" t="s">
        <v>14</v>
      </c>
      <c r="B43" s="18">
        <v>7340</v>
      </c>
      <c r="C43" s="18">
        <f t="shared" si="6"/>
        <v>3590</v>
      </c>
      <c r="D43" s="18">
        <v>10930</v>
      </c>
      <c r="E43" s="18">
        <v>695630</v>
      </c>
      <c r="F43" s="18">
        <v>1921880</v>
      </c>
      <c r="G43" s="10"/>
      <c r="H43" s="10"/>
      <c r="I43" s="10"/>
      <c r="J43" s="7"/>
      <c r="K43" s="7"/>
    </row>
    <row r="44" spans="1:11" s="11" customFormat="1" x14ac:dyDescent="0.3">
      <c r="A44" s="14" t="s">
        <v>15</v>
      </c>
      <c r="B44" s="18">
        <v>6120</v>
      </c>
      <c r="C44" s="18">
        <f t="shared" si="6"/>
        <v>4300</v>
      </c>
      <c r="D44" s="18">
        <v>10420</v>
      </c>
      <c r="E44" s="18">
        <v>657800</v>
      </c>
      <c r="F44" s="18">
        <v>1664295</v>
      </c>
      <c r="G44" s="10"/>
      <c r="H44" s="10"/>
      <c r="I44" s="10"/>
      <c r="J44" s="7"/>
      <c r="K44" s="7"/>
    </row>
    <row r="45" spans="1:11" s="11" customFormat="1" x14ac:dyDescent="0.3">
      <c r="A45" s="15" t="s">
        <v>18</v>
      </c>
      <c r="B45" s="18">
        <v>120230</v>
      </c>
      <c r="C45" s="18">
        <f t="shared" si="6"/>
        <v>79685</v>
      </c>
      <c r="D45" s="18">
        <v>199915</v>
      </c>
      <c r="E45" s="18">
        <v>11972145</v>
      </c>
      <c r="F45" s="18">
        <v>30979185</v>
      </c>
      <c r="G45" s="10"/>
      <c r="H45" s="10"/>
      <c r="I45" s="10"/>
      <c r="J45" s="7"/>
      <c r="K45" s="7"/>
    </row>
    <row r="46" spans="1:11" s="11" customFormat="1" ht="33" customHeight="1" x14ac:dyDescent="0.3">
      <c r="A46" s="26" t="s">
        <v>16</v>
      </c>
      <c r="B46" s="26"/>
      <c r="C46" s="26"/>
      <c r="D46" s="26"/>
      <c r="E46" s="26"/>
      <c r="F46" s="26"/>
      <c r="G46" s="26"/>
      <c r="H46" s="26"/>
      <c r="I46" s="26"/>
      <c r="J46" s="7"/>
      <c r="K46" s="7"/>
    </row>
    <row r="47" spans="1:11" s="11" customFormat="1" x14ac:dyDescent="0.3">
      <c r="A47" s="10"/>
      <c r="B47" s="10"/>
      <c r="C47" s="10"/>
      <c r="D47" s="10"/>
      <c r="E47" s="10"/>
      <c r="F47" s="10"/>
      <c r="G47" s="10"/>
      <c r="H47" s="10"/>
      <c r="I47" s="10"/>
      <c r="J47" s="7"/>
      <c r="K47" s="7"/>
    </row>
    <row r="48" spans="1:11" s="11" customFormat="1" x14ac:dyDescent="0.3">
      <c r="A48" s="10" t="s">
        <v>19</v>
      </c>
      <c r="B48" s="10"/>
      <c r="C48" s="10"/>
      <c r="D48" s="10"/>
      <c r="E48" s="10"/>
      <c r="F48" s="10"/>
      <c r="G48" s="10"/>
      <c r="H48" s="10"/>
      <c r="I48" s="10"/>
      <c r="J48" s="7"/>
      <c r="K48" s="7"/>
    </row>
    <row r="49" spans="1:11" s="11" customFormat="1" ht="31.2" x14ac:dyDescent="0.3">
      <c r="A49" s="8" t="s">
        <v>5</v>
      </c>
      <c r="B49" s="16" t="s">
        <v>6</v>
      </c>
      <c r="C49" s="17" t="s">
        <v>7</v>
      </c>
      <c r="D49" s="9" t="s">
        <v>28</v>
      </c>
      <c r="E49" s="17" t="s">
        <v>8</v>
      </c>
      <c r="F49" s="16" t="s">
        <v>9</v>
      </c>
      <c r="G49" s="10"/>
      <c r="H49" s="10"/>
      <c r="I49" s="10"/>
      <c r="J49" s="7"/>
      <c r="K49" s="7"/>
    </row>
    <row r="50" spans="1:11" s="11" customFormat="1" x14ac:dyDescent="0.3">
      <c r="A50" s="12" t="s">
        <v>10</v>
      </c>
      <c r="B50" s="13">
        <f>B60/B$66</f>
        <v>0.29041422287390029</v>
      </c>
      <c r="C50" s="13">
        <f t="shared" ref="C50:F50" si="7">C60/C$66</f>
        <v>0.22798066595059077</v>
      </c>
      <c r="D50" s="13">
        <f t="shared" si="7"/>
        <v>0.26508714596949889</v>
      </c>
      <c r="E50" s="13">
        <f t="shared" si="7"/>
        <v>0.28315257376653946</v>
      </c>
      <c r="F50" s="13">
        <f t="shared" si="7"/>
        <v>0.28160121942565813</v>
      </c>
      <c r="G50" s="10"/>
      <c r="H50" s="10"/>
      <c r="I50" s="10"/>
      <c r="J50" s="7"/>
      <c r="K50" s="7"/>
    </row>
    <row r="51" spans="1:11" s="11" customFormat="1" x14ac:dyDescent="0.3">
      <c r="A51" s="12" t="s">
        <v>11</v>
      </c>
      <c r="B51" s="13">
        <f t="shared" ref="B51:F51" si="8">B61/B$66</f>
        <v>0.46774193548387094</v>
      </c>
      <c r="C51" s="13">
        <f t="shared" si="8"/>
        <v>0.56216433941997856</v>
      </c>
      <c r="D51" s="13">
        <f t="shared" si="8"/>
        <v>0.50604575163398691</v>
      </c>
      <c r="E51" s="13">
        <f t="shared" si="8"/>
        <v>0.49214138479235409</v>
      </c>
      <c r="F51" s="13">
        <f t="shared" si="8"/>
        <v>0.45658371815656029</v>
      </c>
      <c r="G51" s="10"/>
      <c r="H51" s="10"/>
      <c r="I51" s="10"/>
      <c r="J51" s="7"/>
      <c r="K51" s="7"/>
    </row>
    <row r="52" spans="1:11" s="11" customFormat="1" x14ac:dyDescent="0.3">
      <c r="A52" s="12" t="s">
        <v>12</v>
      </c>
      <c r="B52" s="13">
        <f t="shared" ref="B52:F52" si="9">B62/B$66</f>
        <v>9.8469574780058647E-2</v>
      </c>
      <c r="C52" s="13">
        <f t="shared" si="9"/>
        <v>8.7338882921589686E-2</v>
      </c>
      <c r="D52" s="13">
        <f t="shared" si="9"/>
        <v>9.3954248366013071E-2</v>
      </c>
      <c r="E52" s="13">
        <f t="shared" si="9"/>
        <v>8.0614971002257008E-2</v>
      </c>
      <c r="F52" s="13">
        <f t="shared" si="9"/>
        <v>0.11975456602311123</v>
      </c>
      <c r="G52" s="10"/>
      <c r="H52" s="10"/>
      <c r="I52" s="10"/>
      <c r="J52" s="7"/>
      <c r="K52" s="7"/>
    </row>
    <row r="53" spans="1:11" s="11" customFormat="1" x14ac:dyDescent="0.3">
      <c r="A53" s="12" t="s">
        <v>13</v>
      </c>
      <c r="B53" s="13">
        <f>B63/B$66</f>
        <v>3.0104472140762464E-2</v>
      </c>
      <c r="C53" s="13">
        <f t="shared" ref="C53:F53" si="10">C63/C$66</f>
        <v>2.3227712137486575E-2</v>
      </c>
      <c r="D53" s="13">
        <f t="shared" si="10"/>
        <v>2.7314814814814816E-2</v>
      </c>
      <c r="E53" s="13">
        <f t="shared" si="10"/>
        <v>2.9240169280274151E-2</v>
      </c>
      <c r="F53" s="13">
        <f t="shared" si="10"/>
        <v>2.4505017712785411E-2</v>
      </c>
      <c r="G53" s="10"/>
      <c r="H53" s="10"/>
      <c r="I53" s="10"/>
      <c r="J53" s="7"/>
      <c r="K53" s="7"/>
    </row>
    <row r="54" spans="1:11" s="11" customFormat="1" x14ac:dyDescent="0.3">
      <c r="A54" s="14" t="s">
        <v>14</v>
      </c>
      <c r="B54" s="13">
        <f t="shared" ref="B54:F54" si="11">B64/B$66</f>
        <v>6.0117302052785926E-2</v>
      </c>
      <c r="C54" s="13">
        <f t="shared" si="11"/>
        <v>4.2360365198711065E-2</v>
      </c>
      <c r="D54" s="13">
        <f t="shared" si="11"/>
        <v>5.2913943355119827E-2</v>
      </c>
      <c r="E54" s="13">
        <f t="shared" si="11"/>
        <v>5.8167630885732256E-2</v>
      </c>
      <c r="F54" s="13">
        <f t="shared" si="11"/>
        <v>6.1953980873466846E-2</v>
      </c>
      <c r="G54" s="10"/>
      <c r="H54" s="10"/>
      <c r="I54" s="10"/>
      <c r="J54" s="7"/>
      <c r="K54" s="7"/>
    </row>
    <row r="55" spans="1:11" s="11" customFormat="1" x14ac:dyDescent="0.3">
      <c r="A55" s="14" t="s">
        <v>15</v>
      </c>
      <c r="B55" s="13">
        <f t="shared" ref="B55:F55" si="12">B65/B$66</f>
        <v>5.3152492668621702E-2</v>
      </c>
      <c r="C55" s="13">
        <f t="shared" si="12"/>
        <v>5.6928034371643392E-2</v>
      </c>
      <c r="D55" s="13">
        <f t="shared" si="12"/>
        <v>5.4684095860566447E-2</v>
      </c>
      <c r="E55" s="13">
        <f t="shared" si="12"/>
        <v>5.6683270272843006E-2</v>
      </c>
      <c r="F55" s="13">
        <f t="shared" si="12"/>
        <v>5.5601497808418075E-2</v>
      </c>
      <c r="G55" s="10"/>
      <c r="H55" s="10"/>
      <c r="I55" s="10"/>
      <c r="J55" s="7"/>
      <c r="K55" s="7"/>
    </row>
    <row r="56" spans="1:11" s="11" customFormat="1" ht="50.25" customHeight="1" x14ac:dyDescent="0.3">
      <c r="A56" s="26" t="s">
        <v>20</v>
      </c>
      <c r="B56" s="26"/>
      <c r="C56" s="26"/>
      <c r="D56" s="26"/>
      <c r="E56" s="26"/>
      <c r="F56" s="26"/>
      <c r="G56" s="26"/>
      <c r="H56" s="26"/>
      <c r="I56" s="26"/>
      <c r="J56" s="3"/>
      <c r="K56" s="3"/>
    </row>
    <row r="57" spans="1:11" s="11" customFormat="1" x14ac:dyDescent="0.3">
      <c r="A57" s="10"/>
      <c r="B57" s="10"/>
      <c r="C57" s="10"/>
      <c r="D57" s="10"/>
      <c r="E57" s="10"/>
      <c r="F57" s="10"/>
      <c r="G57" s="10"/>
      <c r="H57" s="10"/>
      <c r="I57" s="10"/>
      <c r="J57" s="7"/>
      <c r="K57" s="7"/>
    </row>
    <row r="58" spans="1:11" s="11" customFormat="1" x14ac:dyDescent="0.3">
      <c r="A58" s="10" t="s">
        <v>21</v>
      </c>
      <c r="B58" s="10"/>
      <c r="C58" s="10"/>
      <c r="D58" s="10"/>
      <c r="E58" s="10"/>
      <c r="F58" s="10"/>
      <c r="G58" s="10"/>
      <c r="H58" s="10"/>
      <c r="I58" s="10"/>
      <c r="J58" s="7"/>
      <c r="K58" s="7"/>
    </row>
    <row r="59" spans="1:11" s="11" customFormat="1" ht="31.2" x14ac:dyDescent="0.3">
      <c r="A59" s="8" t="s">
        <v>5</v>
      </c>
      <c r="B59" s="16" t="s">
        <v>6</v>
      </c>
      <c r="C59" s="17" t="s">
        <v>7</v>
      </c>
      <c r="D59" s="9" t="s">
        <v>28</v>
      </c>
      <c r="E59" s="17" t="s">
        <v>8</v>
      </c>
      <c r="F59" s="16" t="s">
        <v>9</v>
      </c>
      <c r="G59" s="10"/>
      <c r="H59" s="10"/>
      <c r="I59" s="10"/>
      <c r="J59" s="7"/>
      <c r="K59" s="7"/>
    </row>
    <row r="60" spans="1:11" s="11" customFormat="1" x14ac:dyDescent="0.3">
      <c r="A60" s="12" t="s">
        <v>10</v>
      </c>
      <c r="B60" s="18">
        <v>31690</v>
      </c>
      <c r="C60" s="18">
        <f>D60-B60</f>
        <v>16980</v>
      </c>
      <c r="D60" s="18">
        <v>48670</v>
      </c>
      <c r="E60" s="18">
        <v>3182785</v>
      </c>
      <c r="F60" s="18">
        <v>8254340</v>
      </c>
      <c r="G60" s="10"/>
      <c r="H60" s="10"/>
      <c r="I60" s="10"/>
      <c r="J60" s="7"/>
      <c r="K60" s="7"/>
    </row>
    <row r="61" spans="1:11" s="11" customFormat="1" x14ac:dyDescent="0.3">
      <c r="A61" s="12" t="s">
        <v>11</v>
      </c>
      <c r="B61" s="18">
        <v>51040</v>
      </c>
      <c r="C61" s="18">
        <f t="shared" ref="C61:C66" si="13">D61-B61</f>
        <v>41870</v>
      </c>
      <c r="D61" s="18">
        <v>92910</v>
      </c>
      <c r="E61" s="18">
        <v>5531930</v>
      </c>
      <c r="F61" s="18">
        <v>13383455</v>
      </c>
      <c r="G61" s="10"/>
      <c r="H61" s="10"/>
      <c r="I61" s="10"/>
      <c r="J61" s="7"/>
      <c r="K61" s="7"/>
    </row>
    <row r="62" spans="1:11" s="11" customFormat="1" x14ac:dyDescent="0.3">
      <c r="A62" s="12" t="s">
        <v>12</v>
      </c>
      <c r="B62" s="18">
        <v>10745</v>
      </c>
      <c r="C62" s="18">
        <f t="shared" si="13"/>
        <v>6505</v>
      </c>
      <c r="D62" s="18">
        <v>17250</v>
      </c>
      <c r="E62" s="18">
        <v>906155</v>
      </c>
      <c r="F62" s="18">
        <v>3510265</v>
      </c>
      <c r="G62" s="10"/>
      <c r="H62" s="10"/>
      <c r="I62" s="10"/>
      <c r="J62" s="7"/>
      <c r="K62" s="7"/>
    </row>
    <row r="63" spans="1:11" s="11" customFormat="1" x14ac:dyDescent="0.3">
      <c r="A63" s="12" t="s">
        <v>13</v>
      </c>
      <c r="B63" s="18">
        <v>3285</v>
      </c>
      <c r="C63" s="18">
        <f t="shared" si="13"/>
        <v>1730</v>
      </c>
      <c r="D63" s="18">
        <v>5015</v>
      </c>
      <c r="E63" s="18">
        <v>328675</v>
      </c>
      <c r="F63" s="18">
        <v>718295</v>
      </c>
      <c r="G63" s="10"/>
      <c r="H63" s="10"/>
      <c r="I63" s="10"/>
      <c r="J63" s="7"/>
      <c r="K63" s="7"/>
    </row>
    <row r="64" spans="1:11" s="11" customFormat="1" x14ac:dyDescent="0.3">
      <c r="A64" s="14" t="s">
        <v>14</v>
      </c>
      <c r="B64" s="18">
        <v>6560</v>
      </c>
      <c r="C64" s="18">
        <f t="shared" si="13"/>
        <v>3155</v>
      </c>
      <c r="D64" s="18">
        <v>9715</v>
      </c>
      <c r="E64" s="18">
        <v>653835</v>
      </c>
      <c r="F64" s="18">
        <v>1816005</v>
      </c>
      <c r="G64" s="10"/>
      <c r="H64" s="10"/>
      <c r="I64" s="10"/>
      <c r="J64" s="7"/>
      <c r="K64" s="7"/>
    </row>
    <row r="65" spans="1:11" s="11" customFormat="1" x14ac:dyDescent="0.3">
      <c r="A65" s="14" t="s">
        <v>15</v>
      </c>
      <c r="B65" s="18">
        <v>5800</v>
      </c>
      <c r="C65" s="18">
        <f t="shared" si="13"/>
        <v>4240</v>
      </c>
      <c r="D65" s="19">
        <v>10040</v>
      </c>
      <c r="E65" s="20">
        <v>637150</v>
      </c>
      <c r="F65" s="20">
        <v>1629800</v>
      </c>
      <c r="G65" s="10"/>
      <c r="H65" s="10"/>
      <c r="I65" s="10"/>
      <c r="J65" s="7"/>
      <c r="K65" s="7"/>
    </row>
    <row r="66" spans="1:11" s="11" customFormat="1" x14ac:dyDescent="0.3">
      <c r="A66" s="15" t="s">
        <v>18</v>
      </c>
      <c r="B66" s="20">
        <f>SUM(B60:B65)</f>
        <v>109120</v>
      </c>
      <c r="C66" s="18">
        <f t="shared" si="13"/>
        <v>74480</v>
      </c>
      <c r="D66" s="21">
        <f>SUM(D60:D65)</f>
        <v>183600</v>
      </c>
      <c r="E66" s="22">
        <f>SUM(E60:E65)</f>
        <v>11240530</v>
      </c>
      <c r="F66" s="22">
        <f>SUM(F60:F65)</f>
        <v>29312160</v>
      </c>
      <c r="G66" s="10"/>
      <c r="H66" s="10"/>
      <c r="I66" s="10"/>
      <c r="J66" s="7"/>
      <c r="K66" s="7"/>
    </row>
    <row r="67" spans="1:11" s="11" customFormat="1" ht="49.5" customHeight="1" x14ac:dyDescent="0.3">
      <c r="A67" s="26" t="s">
        <v>20</v>
      </c>
      <c r="B67" s="26"/>
      <c r="C67" s="26"/>
      <c r="D67" s="26"/>
      <c r="E67" s="26"/>
      <c r="F67" s="26"/>
      <c r="G67" s="26"/>
      <c r="H67" s="26"/>
      <c r="I67" s="26"/>
      <c r="J67" s="3"/>
      <c r="K67" s="3"/>
    </row>
    <row r="68" spans="1:11" s="11" customFormat="1" x14ac:dyDescent="0.3">
      <c r="A68" s="10"/>
      <c r="B68" s="10"/>
      <c r="C68" s="10"/>
      <c r="D68" s="10"/>
      <c r="E68" s="10"/>
      <c r="F68" s="10"/>
      <c r="G68" s="10"/>
      <c r="H68" s="10"/>
      <c r="I68" s="10"/>
      <c r="J68" s="7"/>
      <c r="K68" s="7"/>
    </row>
    <row r="69" spans="1:11" x14ac:dyDescent="0.3">
      <c r="A69" s="4" t="s">
        <v>22</v>
      </c>
    </row>
    <row r="70" spans="1:11" ht="135.6" customHeight="1" x14ac:dyDescent="0.3">
      <c r="A70" s="25" t="s">
        <v>26</v>
      </c>
      <c r="B70" s="25"/>
      <c r="C70" s="25"/>
      <c r="D70" s="25"/>
      <c r="E70" s="25"/>
      <c r="F70" s="25"/>
      <c r="G70" s="25"/>
      <c r="H70" s="25"/>
      <c r="I70" s="25"/>
    </row>
    <row r="71" spans="1:11" x14ac:dyDescent="0.3">
      <c r="A71" s="4"/>
    </row>
    <row r="72" spans="1:11" ht="15.6" customHeight="1" x14ac:dyDescent="0.3">
      <c r="A72" s="25" t="s">
        <v>23</v>
      </c>
      <c r="B72" s="25"/>
      <c r="C72" s="25"/>
      <c r="D72" s="25"/>
      <c r="E72" s="25"/>
      <c r="F72" s="25"/>
      <c r="G72" s="25"/>
      <c r="H72" s="25"/>
      <c r="I72" s="25"/>
    </row>
    <row r="73" spans="1:11" x14ac:dyDescent="0.3">
      <c r="A73" s="4"/>
    </row>
    <row r="74" spans="1:11" x14ac:dyDescent="0.3">
      <c r="A74" s="24" t="s">
        <v>27</v>
      </c>
      <c r="B74" s="24"/>
      <c r="C74" s="24"/>
      <c r="D74" s="24"/>
      <c r="E74" s="24"/>
      <c r="F74" s="24"/>
      <c r="G74" s="24"/>
      <c r="H74" s="24"/>
      <c r="I74" s="24"/>
      <c r="J74" s="24"/>
      <c r="K74" s="24"/>
    </row>
    <row r="76" spans="1:11" x14ac:dyDescent="0.3">
      <c r="A76" s="23" t="s">
        <v>24</v>
      </c>
    </row>
  </sheetData>
  <mergeCells count="9">
    <mergeCell ref="A74:K74"/>
    <mergeCell ref="A70:I70"/>
    <mergeCell ref="A72:I72"/>
    <mergeCell ref="A67:I67"/>
    <mergeCell ref="A15:I19"/>
    <mergeCell ref="A21:I25"/>
    <mergeCell ref="A35:I35"/>
    <mergeCell ref="A46:I46"/>
    <mergeCell ref="A56:I5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Overview.MaritalStatus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2022-08-02T14:35:20Z</dcterms:modified>
  <cp:category/>
  <cp:contentStatus/>
</cp:coreProperties>
</file>